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autoCompressPictures="0" defaultThemeVersion="124226"/>
  <mc:AlternateContent xmlns:mc="http://schemas.openxmlformats.org/markup-compatibility/2006">
    <mc:Choice Requires="x15">
      <x15ac:absPath xmlns:x15ac="http://schemas.microsoft.com/office/spreadsheetml/2010/11/ac" url="C:\Users\sopor\Downloads\PROYECTOS Y METAS\6 PARQUE LOS ANDES\CONVOCATORIA FHTJ BC PARQUE DE LOS ANDES Y CENTRO DE DESARROLLO   JUVENIL-01-2024\ANEXO 12 CATÁLOGO DE CONCEPTOS\"/>
    </mc:Choice>
  </mc:AlternateContent>
  <xr:revisionPtr revIDLastSave="0" documentId="13_ncr:1_{753CA6B8-9B4C-4C5E-900E-00B190AB7567}" xr6:coauthVersionLast="47" xr6:coauthVersionMax="47" xr10:uidLastSave="{00000000-0000-0000-0000-000000000000}"/>
  <bookViews>
    <workbookView xWindow="-120" yWindow="-120" windowWidth="20730" windowHeight="11040" xr2:uid="{00000000-000D-0000-FFFF-FFFF00000000}"/>
  </bookViews>
  <sheets>
    <sheet name="PPTO PARQUE ANDES" sheetId="1" r:id="rId1"/>
  </sheets>
  <definedNames>
    <definedName name="_xlnm._FilterDatabase" localSheetId="0" hidden="1">'PPTO PARQUE ANDES'!$D$2:$D$63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7" i="1" l="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128" i="1"/>
  <c r="G77" i="1"/>
  <c r="G99" i="1"/>
  <c r="G90" i="1"/>
  <c r="G79" i="1"/>
  <c r="G64" i="1"/>
  <c r="G143" i="1"/>
  <c r="G121" i="1"/>
  <c r="G116" i="1"/>
  <c r="G4" i="1"/>
  <c r="G251" i="1"/>
  <c r="G250" i="1"/>
  <c r="G249" i="1"/>
  <c r="G248" i="1"/>
  <c r="G247" i="1"/>
  <c r="G246" i="1"/>
  <c r="G245" i="1"/>
  <c r="G244" i="1"/>
  <c r="G243" i="1"/>
  <c r="G242" i="1"/>
  <c r="G241" i="1"/>
  <c r="G240" i="1"/>
  <c r="G239" i="1"/>
  <c r="G238" i="1"/>
  <c r="G236" i="1" s="1"/>
  <c r="G237" i="1"/>
  <c r="G235" i="1"/>
  <c r="G234" i="1"/>
  <c r="G233" i="1" s="1"/>
  <c r="G232" i="1" s="1"/>
  <c r="G231" i="1"/>
  <c r="G230" i="1"/>
  <c r="G229" i="1"/>
  <c r="G228" i="1"/>
  <c r="G227" i="1"/>
  <c r="G226" i="1"/>
  <c r="G225" i="1"/>
  <c r="G224" i="1"/>
  <c r="G223" i="1"/>
  <c r="G222" i="1"/>
  <c r="G221" i="1"/>
  <c r="G220" i="1"/>
  <c r="G219" i="1"/>
  <c r="G218" i="1"/>
  <c r="G217" i="1"/>
  <c r="G216" i="1" s="1"/>
  <c r="G215" i="1"/>
  <c r="G214" i="1"/>
  <c r="G213" i="1"/>
  <c r="G211" i="1"/>
  <c r="G210" i="1"/>
  <c r="G209" i="1"/>
  <c r="G208" i="1"/>
  <c r="G207" i="1"/>
  <c r="G206" i="1"/>
  <c r="G205" i="1"/>
  <c r="G204" i="1"/>
  <c r="G203" i="1"/>
  <c r="G202" i="1"/>
  <c r="G201" i="1"/>
  <c r="G199" i="1" s="1"/>
  <c r="G198" i="1" s="1"/>
  <c r="G200" i="1"/>
  <c r="G197" i="1"/>
  <c r="G196" i="1"/>
  <c r="G195" i="1"/>
  <c r="G194" i="1"/>
  <c r="G140" i="1"/>
  <c r="G102" i="1"/>
  <c r="G179" i="1"/>
  <c r="G212" i="1"/>
  <c r="G183" i="1"/>
  <c r="G18" i="1"/>
  <c r="G29" i="1"/>
  <c r="G25" i="1"/>
  <c r="G52" i="1"/>
  <c r="G43" i="1"/>
  <c r="G24" i="1"/>
  <c r="G182" i="1" l="1"/>
  <c r="G278" i="1" s="1"/>
</calcChain>
</file>

<file path=xl/sharedStrings.xml><?xml version="1.0" encoding="utf-8"?>
<sst xmlns="http://schemas.openxmlformats.org/spreadsheetml/2006/main" count="590" uniqueCount="316">
  <si>
    <t>M2</t>
  </si>
  <si>
    <t>M3</t>
  </si>
  <si>
    <t>TON</t>
  </si>
  <si>
    <t xml:space="preserve">   EDIFICIO DE TALLERES</t>
  </si>
  <si>
    <t xml:space="preserve">      PRELIMINARES</t>
  </si>
  <si>
    <t xml:space="preserve">         Trazo y nivelación de terreno con equipo topográfico indicando referencias con estacas de pino de 2da. hilo plástico, cal, etc. Incluye colocación de referencias cuantas veces sea necesario para la correcta ejecución de los trabajos.</t>
  </si>
  <si>
    <t xml:space="preserve">         Cama de arena de 20 cms de espesor, compactada con pizón manual al 90% de la prueba proctor, colocado sobre muro de concreto. Incluye, abundamientos, traspaleos, desperdicios, suministro, colocación, acarreos, materiales, herramienta y equipo.</t>
  </si>
  <si>
    <t xml:space="preserve">         Filtro de grava de 3/4" para muro de contención de 155 cms de espesor, compactada con pizón manual al 90% de la prueba proctor. Incluye, abundamientos, traspaleos, desperdicios, suministro, colocación, acarreos, materiales, herramienta y equipo.</t>
  </si>
  <si>
    <t>ML</t>
  </si>
  <si>
    <t xml:space="preserve">      CIMENTACION</t>
  </si>
  <si>
    <t xml:space="preserve">         Excavación con máquina en terreno natural tipo II, de 0.00 a 2.00 mts de profundidad. Incluye mano de obra, maquinaria y equipo.</t>
  </si>
  <si>
    <t xml:space="preserve">         Afine de fondo y talud de excavación. Incluye materiales, mano de obra, herramienta y equipo</t>
  </si>
  <si>
    <t xml:space="preserve">         Plantilla de concreto pobre f'c=100 kg/cm2 t.m.a. 3/4" hecho en obra de 5 cms de espesor. Incluye materiales, desperdicios, mano de obra, herramienta y equipo</t>
  </si>
  <si>
    <t xml:space="preserve">         Relleno y compactación manual con material producto de la excavación, compactando en capas no mayores a 20 cms a 95% prueba proctor. Incluye mano de obra, acarreos, herramienta y equipo</t>
  </si>
  <si>
    <t xml:space="preserve">         Cimbra y descimbra acabado común en cimentación. Incluye habilitado, nivelación, materiales, desperdicios, mano de obra, herramienta y equipo</t>
  </si>
  <si>
    <t xml:space="preserve">         Habilitado, armado y colocación de acero de refuerzo f'y=4,200 kg/cm2 del # 3 (3/8"). Incluye suministro, amarres, ganchos, traslapes, alambre, materiales, desperdicios, mano de obra, herramienta y equipo</t>
  </si>
  <si>
    <t xml:space="preserve">         Habilitado, armado y colocación de acero de refuerzo f'y=4,200 kg/cm2 del # 4 (1/2"). Incluye suministro, amarres, ganchos, traslapes, alambre, materiales, desperdicios, mano de obra, herramienta y equipo</t>
  </si>
  <si>
    <t xml:space="preserve">         Habilitado, armado y colocación de acero de refuerzo f'y=4,200 kg/cm2 del # 5 (5/8"). Incluye suministro, amarres, ganchos, traslapes, alambre, materiales, desperdicios, mano de obra, herramienta y equipo</t>
  </si>
  <si>
    <t xml:space="preserve">         Habilitado, armado y colocación de acero de refuerzo f'y=4,200 kg/cm2 del # 6 (3/4"). Incluye suministro, amarres, ganchos, traslapes, alambre, materiales, desperdicios, mano de obra, herramienta y equipo</t>
  </si>
  <si>
    <t xml:space="preserve">         Concreto premezclado bombeable resistencia f'c=300 kg/cm2 t.m.a. 3/4" rev. 18. Incluye suministro y colocación, vibrado, curado, materiales, desperdicios, mano de obra, herramienta y equipo</t>
  </si>
  <si>
    <t xml:space="preserve">      COLUMNAS Y MUROS DE CONCRETO</t>
  </si>
  <si>
    <t xml:space="preserve">         Cimbra y descimbra acabado aparente en columnas y muros de concreto, clase A (ACI-347) con triplay pwl proface psf 18.25 mm hoja de 1.22x2.44 mts. Incluye habilitado, nivelación, materiales, desperdicios, mano de obra, herramienta y equipo</t>
  </si>
  <si>
    <t xml:space="preserve">         Malla electrosoldada 6-6/6-6. Incluye suministro, colocación, cortes, traslapes, amarres, materiales, desperdicios, mano de obra, herramienta y equipo</t>
  </si>
  <si>
    <t xml:space="preserve">         Habilitado, armado y colocación de acero de refuerzo f'y=4,200 kg/cm2 del # 2 (1/4"). Incluye suministro, amarres, ganchos, traslapes, alambre, materiales, desperdicios, mano de obra, herramienta y equipo</t>
  </si>
  <si>
    <t xml:space="preserve">         Cimbra y descimbra a base de canal monten de 10" en fronteras acabado común en losas de entrepiso y azoteas. Incluye habilitado, nivelación, materiales, desperdicios, mano de obra, herramienta y equipo</t>
  </si>
  <si>
    <t xml:space="preserve">         Cimbra y descimbra acabado aparente en losas y trabes, clase A (ACI-347) con triplay pwl proface psf 18.25 mm hoja de 1.22x2.44 mts. Incluye habilitado, nivelación, materiales, desperdicios, mano de obra, herramienta y equipo</t>
  </si>
  <si>
    <t xml:space="preserve">         Casetón de poliestireno con densidad de 9 kg/m3, como aligerante para losas. Incluye suministro, colocación, material, mano de obra, acarreo, desperdicios, herramienta y equipo.</t>
  </si>
  <si>
    <t xml:space="preserve">         Malla electrosoldada 6-6/8-8. Incluye suministro, colocación, cortes, traslapes, amarres, materiales, desperdicios, mano de obra, herramienta y equipo</t>
  </si>
  <si>
    <t xml:space="preserve">         Habilitado, armado y colocación de acero de refuerzo f'y=4,200 kg/cm2 del # 8 (1"). Incluye suministro, amarres, ganchos, traslapes, alambre, materiales, desperdicios, mano de obra, herramienta y equipo</t>
  </si>
  <si>
    <t>CLAVE</t>
  </si>
  <si>
    <t>CONCEPTO</t>
  </si>
  <si>
    <t>UNIDAD</t>
  </si>
  <si>
    <t>CANTIDAD</t>
  </si>
  <si>
    <t>P.U.</t>
  </si>
  <si>
    <t>IMPORTE</t>
  </si>
  <si>
    <t>SUBTOTAL</t>
  </si>
  <si>
    <t>I.V.A.</t>
  </si>
  <si>
    <t>TOTAL</t>
  </si>
  <si>
    <t xml:space="preserve">   TERRACERIAS</t>
  </si>
  <si>
    <t xml:space="preserve">      Trazo y nivelación de terreno con equipo topográfico indicando referencias con estacas de pino de 2da. hilo plástico, cal, etc. Incluye colocación de referencias cuantas veces sea necesario para la correcta ejecución de los trabajos.</t>
  </si>
  <si>
    <t xml:space="preserve">      Despalme de hasta 30 cms de profundidad sobre terreno material tipo II, para desplante de terraplenes, bases y sub-bases, con Tractor Cat DR7 depositando el producto en la orilla de la excavación. Incluye maquinaria, herramienta y equipo</t>
  </si>
  <si>
    <t xml:space="preserve">      Excavación con máquina en terreno natural tipo II, de 0.00 a 2.00 mts de profundidad. Incluye mano de obra, maquinaria y equipo.</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</si>
  <si>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</si>
  <si>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</si>
  <si>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KM/M3</t>
  </si>
  <si>
    <t xml:space="preserve">         Carga con máquina y acarreo en camión en 1er lkilómetro, de material sobrante producto de despalme, cortes, excavaciones, de material vegetal, demoliciones, etc., hasta sitio de acopio. Incluye mano de obra, herramienta y equipo.</t>
  </si>
  <si>
    <t xml:space="preserve">         Acarreo en camión en kilómetros subsecuentes hasta sitio de acopio autorizado, de material sobrante producto de despalme, cortes, excavaciones, de material vegetal, demoliciones, etc., hasta sitio de acopio. Incluye mano de obra, herramienta y equipo.</t>
  </si>
  <si>
    <t>PZA</t>
  </si>
  <si>
    <t xml:space="preserve">   FIRMES, BANQUETAS Y GUARNICIONES</t>
  </si>
  <si>
    <t xml:space="preserve">      Trabe de cimentación tipo TR-02 para conformación de gradas, con sección de 20 x 40 cms, colada con concreto con resistencia f'c=200kg/cm2, armado con 4 varillas #4, 2 varillas #3 y estribos #3 @ 20 cms. Incluye acarreos, excavaciones, rellenos, materiales, desperdicios, mano de obra, herramienta y equipo. (AC-09)</t>
  </si>
  <si>
    <t xml:space="preserve">      Cadena de conformación para cambios de material o acabados, con sección de 12 x 30 cms, colada con concreto con resistencia f'c=200kg/cm2, armado con 4 varillas #4, 2 varillas #3 y estribos #3 @ 20 cms. Incluye acarreos, excavaciones, rellenos, materiales, desperdicios, mano de obra, herramienta y equipo. (AC-10)</t>
  </si>
  <si>
    <t xml:space="preserve">      Gravilla de la región 16/32, con espesor de 3 cms por encima y como relleno de geocelda ml-7.5 hdpe de 3" de peralte, unidas entre ellas con grapas de alambrón en forma de “U”, panel de 3.20x10.80 mts, sobre plataforma de apoyo a base de material de banco calidad subrasante en capas de 20 cm y compactadas al 95% de su peso volumétrico seco máximo (pvsm). Incluye acarreos, materiales, desperdicios, mano de obra, herramienta y equipo. (AC-14)</t>
  </si>
  <si>
    <t xml:space="preserve">   MOBILIARIO</t>
  </si>
  <si>
    <t xml:space="preserve">   ILUMINACION</t>
  </si>
  <si>
    <t xml:space="preserve">   BALIZAMIENTO</t>
  </si>
  <si>
    <t xml:space="preserve">      Pintura antigraffitti de base acriilco uretano de dos componentes color verde s.m.a, marca comex o similar en muro de colindancia existente. Incluye sellador 5x1, andamios, materiales, desperdicios, mano de obra, herramienta y equipo. (AC-13)</t>
  </si>
  <si>
    <t xml:space="preserve">   LIMPIEZAS</t>
  </si>
  <si>
    <t xml:space="preserve">      Limpieza gruesa de obra con acopio de material y acarreo a 20m. Incluye mano de obra, herramienta y equipo.</t>
  </si>
  <si>
    <t xml:space="preserve">      Limpieza fina de obra para entrega. Incluye jabón, acido muriático, materiales, desperdicios, mano de obra, herramienta y equipo.</t>
  </si>
  <si>
    <t>PVC SAN 2</t>
  </si>
  <si>
    <t xml:space="preserve">      Tubo de PVC sanitario, de 50 mm. de diámetro, incluye: materiales, acarreos, cortes, desperdicios, mano de obra, equipo y herramienta.</t>
  </si>
  <si>
    <t>m</t>
  </si>
  <si>
    <t>PVC SAN 4"</t>
  </si>
  <si>
    <t xml:space="preserve">      Tubo de PVC sanitario, de 100 mm. de diámetro, incluye: materiales, acarreos, cortes, desperdicios, mano de obra, equipo y herramienta.</t>
  </si>
  <si>
    <t>COD 90° PVC 4" SAL 2</t>
  </si>
  <si>
    <t xml:space="preserve">      Codo de PVC sanitario de 90°x100 mm con salida trasera de 2"., incluye: materiales, acarreos, cortes, desperdicios, instalación, mano de obra, pruebas, equipo y herramienta.</t>
  </si>
  <si>
    <t>pza</t>
  </si>
  <si>
    <t>COD 90° PVC 2"</t>
  </si>
  <si>
    <t xml:space="preserve">      Codo de PVC sanitario de 90°x50 mm., incluye: materiales, acarreos, cortes, desperdicios, instalación, mano de obra, pruebas, equipo y herramienta.</t>
  </si>
  <si>
    <t>COD 45° PVC 2"</t>
  </si>
  <si>
    <t xml:space="preserve">      Codo de PVC sanitario de 45°x50 mm., incluye: materiales, acarreos, cortes, desperdicios, instalación, mano de obra, pruebas, equipo y herramienta.</t>
  </si>
  <si>
    <t>COD 45° PVC 4"</t>
  </si>
  <si>
    <t xml:space="preserve">      Codo de PVC sanitario de 45°x100 mm., incluye: materiales, acarreos, cortes, desperdicios, instalación, mano de obra, pruebas, equipo y herramienta.</t>
  </si>
  <si>
    <t>RED 4 X 2 PVC SAN</t>
  </si>
  <si>
    <t xml:space="preserve">      Reduccion sanitaria de 100 x 50 mm. incluye: materiales, acarreos, instalación, mano de obra, pruebas, equipo y herramienta.</t>
  </si>
  <si>
    <t>YEE PVC 4"</t>
  </si>
  <si>
    <t xml:space="preserve">      Yee de PVC sanitario cementar de 100 mm  incluye: materiales, acarreos, instalación, mano de obra, pruebas, equipo y herramienta.</t>
  </si>
  <si>
    <t>EXCMAN</t>
  </si>
  <si>
    <t xml:space="preserve">      Excavación a mano en cepas hasta 1.20 m de profundidad, en material tipo II. Incluye afine de taludes y fondo, sin incluir acarreos.</t>
  </si>
  <si>
    <t>m3</t>
  </si>
  <si>
    <t>RELLMAN</t>
  </si>
  <si>
    <t xml:space="preserve">      Relleno compactado a mano en capas de 20 cm. utilizando material producto de la excavación, sin incluir acarreo</t>
  </si>
  <si>
    <t>CH-25</t>
  </si>
  <si>
    <t xml:space="preserve">      Coladera Helvex CH-25</t>
  </si>
  <si>
    <t>REGSAN707050</t>
  </si>
  <si>
    <t xml:space="preserve">      Registro agua pluvial y/o sanitario con dimensiones de 0.40 x 0.60 x 0.50 metros, con losa de concreto de 10 cm de espesor, muros de tabique de 14 cm de espesor, tapa y contramarco de concreto. Incluye materiales, mano de obra, herramienta y equipo</t>
  </si>
  <si>
    <t>REM VENTO</t>
  </si>
  <si>
    <t xml:space="preserve">      Remate de tubo de ventila a base de capuchon de plastico.</t>
  </si>
  <si>
    <t>SILLETA 8 X 4</t>
  </si>
  <si>
    <t xml:space="preserve">      Conexion a drenaje municipal por medio de silleta de 8" x 4", medidas a confirmar con proyecto.</t>
  </si>
  <si>
    <t xml:space="preserve">      RED GENERAL</t>
  </si>
  <si>
    <t>PVC C40 3/4"</t>
  </si>
  <si>
    <t xml:space="preserve">         Tubo de PVC hidraulico, de 19 mm. de diámetro, incluye: materiales, acarreos, cortes, desperdicios, mano de obra, equipo y herramienta.</t>
  </si>
  <si>
    <t>PVC C40 1/2"</t>
  </si>
  <si>
    <t xml:space="preserve">         Tubo de PVC hidraulico, de 13 mm. de diámetro, incluye: materiales, acarreos, cortes, desperdicios, mano de obra, equipo y herramienta.</t>
  </si>
  <si>
    <t>COD 90 3/4" C-40</t>
  </si>
  <si>
    <t xml:space="preserve">         Codo de PVC cedula 40 de 90°x19 mm., incluye: materiales, acarreos, cortes, desperdicios, instalación, mano de obra, pruebas, equipo y herramienta.</t>
  </si>
  <si>
    <t>COD 90 1/2" C-40</t>
  </si>
  <si>
    <t xml:space="preserve">         Codo de PVC cedula 40 de 90°x13 mm., incluye: materiales, acarreos, cortes, desperdicios, instalación, mano de obra, pruebas, equipo y herramienta.</t>
  </si>
  <si>
    <t>TEE PVC C-40 3/4"</t>
  </si>
  <si>
    <t xml:space="preserve">         Tee de PVC cedula 40 de 19 mm con adaptador macho incluye: materiales, acarreos, instalación, mano de obra, pruebas, equipo y herramienta.</t>
  </si>
  <si>
    <t>TEE PVC C-40 1/2"</t>
  </si>
  <si>
    <t xml:space="preserve">         Tee de PVC cedula 40 de 13 mm con adaptador macho incluye: materiales, acarreos, instalación, mano de obra, pruebas, equipo y herramienta.</t>
  </si>
  <si>
    <t>RED C40 3/4 X 1/2</t>
  </si>
  <si>
    <t xml:space="preserve">         Reducción de PVC c40 para cementar de 19x13 mm. de diámetro, incluye: materiales, acarreos, mano de obra, equipo y herramienta.</t>
  </si>
  <si>
    <t>TAP C40 1/2"</t>
  </si>
  <si>
    <t xml:space="preserve">         Tapon de PVC sanitario c40 para cementar de 13 mm. de diámetro, incluye: materiales, acarreos, mano de obra, equipo y herramienta.</t>
  </si>
  <si>
    <t>VALVESFDESM 3/4</t>
  </si>
  <si>
    <t xml:space="preserve">         Valvula tipo esfera tipo VES02.19 de URREA de 19 mm</t>
  </si>
  <si>
    <t xml:space="preserve">         Excavación a mano en cepas hasta 1.20 m de profundidad, en material tipo II. Incluye afine de taludes y fondo, sin incluir acarreos.</t>
  </si>
  <si>
    <t xml:space="preserve">         Relleno compactado a mano en capas de 20 cm. utilizando material producto de la excavación, sin incluir acarreo</t>
  </si>
  <si>
    <t>TAPA CON CON MAR</t>
  </si>
  <si>
    <t xml:space="preserve">         Tapa de concreto para caja de valvulas con marco de angulo</t>
  </si>
  <si>
    <t xml:space="preserve">      CONEXION A RED MUNICIPAL</t>
  </si>
  <si>
    <t>RED C40 32X19</t>
  </si>
  <si>
    <t xml:space="preserve">         Reducción de PVC c40 para cementar de 32x19 mm. de diámetro, incluye: materiales, acarreos, mano de obra, equipo y herramienta.</t>
  </si>
  <si>
    <t>PVC SAN 6"</t>
  </si>
  <si>
    <t xml:space="preserve">      Tubo de PVC sanitario, de 150 mm. de diámetro, incluye: materiales, acarreos, cortes, desperdicios, mano de obra, equipo y herramienta.</t>
  </si>
  <si>
    <t>PVC SAN 8"</t>
  </si>
  <si>
    <t xml:space="preserve">      Tubo de PVC sanitario, de 200 mm. de diámetro, incluye: materiales, acarreos, cortes, desperdicios, mano de obra, equipo y herramienta.</t>
  </si>
  <si>
    <t>COD 45° PVC 6"</t>
  </si>
  <si>
    <t xml:space="preserve">      Codo de PVC sanitario de 45°x150 mm., incluye: materiales, acarreos, cortes, desperdicios, instalación, mano de obra, pruebas, equipo y herramienta.</t>
  </si>
  <si>
    <t>COD 45° PVC 8"</t>
  </si>
  <si>
    <t xml:space="preserve">      Codo de PVC sanitario de 45°x200 mm., incluye: materiales, acarreos, cortes, desperdicios, instalación, mano de obra, pruebas, equipo y herramienta.</t>
  </si>
  <si>
    <t>RED 6 X 4 PVC SAN</t>
  </si>
  <si>
    <t xml:space="preserve">      Reduccion sanitaria de 150 x 100 mm. incluye: materiales, acarreos, instalación, mano de obra, pruebas, equipo y herramienta.</t>
  </si>
  <si>
    <t>YEE PVC 6"</t>
  </si>
  <si>
    <t xml:space="preserve">      Yee de PVC sanitario cementar de 150 mm  incluye: materiales, acarreos, instalación, mano de obra, pruebas, equipo y herramienta.</t>
  </si>
  <si>
    <t>RELLMANGRA</t>
  </si>
  <si>
    <t xml:space="preserve">      Relleno compactado a mano en capas de 20 cm con grava. utilizando material producto de la excavación, sin incluir acarreo</t>
  </si>
  <si>
    <t>ACA MAT EXC</t>
  </si>
  <si>
    <t xml:space="preserve">      Carga y acarreo de material producto de la excavación hasta lugar de  Tiro Oficial cargado con maquinaria. Volumen medido en banco.</t>
  </si>
  <si>
    <t>ACO KLSSICDRAIN</t>
  </si>
  <si>
    <t xml:space="preserve">      Suministro y colocacion de canal y rejilla ACO Klassicdrain K200</t>
  </si>
  <si>
    <t>PERF TUB</t>
  </si>
  <si>
    <t xml:space="preserve">      Perforacion de tuberias de 4" a 8# con herramienta menor.</t>
  </si>
  <si>
    <t>TEERD-2611/4</t>
  </si>
  <si>
    <t xml:space="preserve">         Tee de 1 1/4"  para PVC RD-26</t>
  </si>
  <si>
    <t>VALVESFDESM 11/4</t>
  </si>
  <si>
    <t xml:space="preserve">         Valvula tipo esfera tipo VES02.32 de URREA de 32 mm</t>
  </si>
  <si>
    <t xml:space="preserve">      INSTALACION DE RIEGO</t>
  </si>
  <si>
    <t>PVCRD13.5-11/4</t>
  </si>
  <si>
    <t xml:space="preserve">         Tubo de pvc de 1 1/4" ø, rd-26, para agua potable, suministro e instalacion, incluye: maniobras, carga,  descarga, acarreos, y prueba hidrostatica.</t>
  </si>
  <si>
    <t>PVCRD26-3/4</t>
  </si>
  <si>
    <t xml:space="preserve">         Tubo de pvc de 3/4" ø, rd-26, para agua potable, suministro e instalacion, incluye: maniobras, carga,  descarga, acarreos, y prueba hidrostatica.</t>
  </si>
  <si>
    <t>PVCRD26-1/2</t>
  </si>
  <si>
    <t xml:space="preserve">         Tubo de pvc de 1/2" ø, rd-26, para agua potable, suministro e instalacion, incluye: maniobras, carga,  descarga, acarreos, y prueba hidrostatica.</t>
  </si>
  <si>
    <t>PVCRD-13.5 1/2</t>
  </si>
  <si>
    <t xml:space="preserve">         Tubo de pvc de 1/2" ø, rd-13.5, para agua potable, suministro e instalacion, incluye: maniobras, carga,  descarga, acarreos, y prueba hidrostatica.</t>
  </si>
  <si>
    <t>XFS</t>
  </si>
  <si>
    <t xml:space="preserve">         Tuberia de riego por goteo subterraneo marca RAIN BIRD serie XFS, caudal 1.6 LPH</t>
  </si>
  <si>
    <t>VAR</t>
  </si>
  <si>
    <t xml:space="preserve">         Valvula de acoplamiento rapido, modelo 44RC de 1/2", incluye niple de Fogo de 1/2", codo de 90 x 1/2", acople de bronce mod 44k y codo giratorio modelo SH-1</t>
  </si>
  <si>
    <t>RWS 0.95</t>
  </si>
  <si>
    <t xml:space="preserve">         Suministro de sistema radicular, modelo RWS, de 0.95 l/min.</t>
  </si>
  <si>
    <t>COD9011/4RD-26</t>
  </si>
  <si>
    <t xml:space="preserve">         Codo de 90° de 1 1/4"  para PVC RD-26</t>
  </si>
  <si>
    <t>COD901/2RD-26</t>
  </si>
  <si>
    <t xml:space="preserve">         Codo de 90° de 1/2"  para PVC RD-26</t>
  </si>
  <si>
    <t>TEERD-261/2</t>
  </si>
  <si>
    <t xml:space="preserve">         Tee de 1/2"  para PVC RD-26</t>
  </si>
  <si>
    <t>RED-R2611/4X3/4</t>
  </si>
  <si>
    <t xml:space="preserve">         Reduccion de PVC RD-26 de 1 1/4 x 3/4</t>
  </si>
  <si>
    <t>RED-R263/4X1/2</t>
  </si>
  <si>
    <t xml:space="preserve">         Reduccion de PVC RD-26 de 3/4 x 1/2</t>
  </si>
  <si>
    <t xml:space="preserve">   INSTALACIONES</t>
  </si>
  <si>
    <t xml:space="preserve">    SANITARIO</t>
  </si>
  <si>
    <t xml:space="preserve">    HIDRAULICO</t>
  </si>
  <si>
    <t xml:space="preserve">    PLUVIAL</t>
  </si>
  <si>
    <t xml:space="preserve">    RIEGO</t>
  </si>
  <si>
    <t xml:space="preserve">   RETIROS Y DEMOLICIONES</t>
  </si>
  <si>
    <t xml:space="preserve">      Demolición con máquina de andadores de concreto de un espesor máximo de 10 cms. Incluye retiro de escombro a sitio de acopio autorizado, acarreos, carga, mano de obra, herramienta y equipo.</t>
  </si>
  <si>
    <t xml:space="preserve">      Demolición con máquina de guarnición de concreto de una sección máxima de 20x40 cms. Incluye retiro de escombro a sitio de acopio autorizado, acarreos, carga, mano de obra, herramienta y equipo.</t>
  </si>
  <si>
    <t xml:space="preserve">      Demolición manual de registros sanitarios de 90x90cm de profundidad variable. Incluye retiro de escombro a sitio de acopio autorizado, acarreos, carga, mano de obra, herramienta y equipo.</t>
  </si>
  <si>
    <t xml:space="preserve">      Demolición con máquina de módulo de baños con medida 3.53 x 2.84 x 3.00 mts. Incluyendo cimentación, firmes de  concreto, muros de  block, cubierta de concreto a dos aguas, retiro de escombro a sitio de acopio autorizado, acarreos, carga, mano de obra, herramienta y equipo.</t>
  </si>
  <si>
    <t xml:space="preserve">      Demolición con máquina de columnas de concreto con medidas de 0.70x0.70x2.70 mts. Incluye retiro de escombro a sitio de acopio autorizado, acarreos, carga, mano de obra, herramienta y equipo.</t>
  </si>
  <si>
    <t xml:space="preserve">      Demolición con máquina de columnas con basamento de concreto con medidas de 0.50x0.50x0.70 mts, columna metálica circular de 15cm de diámetro por 2.30 de altura, con firme de concreto y cubierta de madera con tejas cerámicas a cuatro aguas. Incluye retiro de escombro a sitio de acopio autorizado, acarreos, carga, mano de obra, herramienta y equipo.</t>
  </si>
  <si>
    <t xml:space="preserve">      Demolición con máquina de jardineras de 0.90 x 0.90 x 1.10 mts. Incluye retiro de escombro a sitio de acopio autorizado, acarreos, carga, mano de obra, herramienta y equipo.</t>
  </si>
  <si>
    <t xml:space="preserve">      Retiro de bancas de herrería con recuperación a dependencia correspondiente. Incluye acarreos hasta sitio de resguardo autorizado, carga, mano de obra, herramienta y equipo.</t>
  </si>
  <si>
    <t xml:space="preserve">      Retiro de columpio con recuperación a dependencia correspondiente. Incluye acarreos hasta sitio de resguardo autorizado, carga, mano de obra, herramienta y equipo.</t>
  </si>
  <si>
    <t xml:space="preserve">      Retiro de sube y baja con recuperación a dependencia correspondiente. Incluye acarreos hasta sitio de resguardo autorizado, carga, mano de obra, herramienta y equipo.</t>
  </si>
  <si>
    <t xml:space="preserve">      Retiro de luminarias existentes con recuperación a dependencia correspondiente. Incluye desconexión, acarreos hasta sitio de resguardo autorizado, carga, mano de obra, herramienta y equipo.</t>
  </si>
  <si>
    <t xml:space="preserve">      Retiro con reubicación de caseta telefónica. Incluye desconexión, acarreos hasta sitio de resguardo autorizado, carga, mano de obra, herramienta y equipo.</t>
  </si>
  <si>
    <t xml:space="preserve">      Retiro de tubería sanitaria de pvc con un diámetro máximo de 6". Incluye retiro de escombro a sitio de acopio autorizado, acarreos, carga, mano de obra, herramienta y equipo.</t>
  </si>
  <si>
    <t xml:space="preserve">      ALBAÑILERIAS</t>
  </si>
  <si>
    <t xml:space="preserve">         Impermeabilizante marca sika, igol infiltración solución, acuosa hidrófuga sobre de muros de concreto. Incluye desperdicios, suministro, colocación, acarreos, materiales, herramienta y equipo.</t>
  </si>
  <si>
    <t xml:space="preserve">         Malla pollera en bóveda para recibir recubrimiento. Incluye materiales, desperdicios, mano de obra, herramienta y equipo.</t>
  </si>
  <si>
    <t xml:space="preserve">         Perfilado en firme y/o hormigón a desnivel con mortero cemento arena proporción 1:4, para recibir cancelería, con sección aproximada de 15x10cm. Incluye materiales, desperdicios, mano de obra, herramienta y equipo.</t>
  </si>
  <si>
    <t xml:space="preserve">         Corte en firme de concreto para juntas constructivas. Incluye materiales, desperdicios, mano de obra, herramienta y equipo.</t>
  </si>
  <si>
    <t xml:space="preserve">      ACABADOS</t>
  </si>
  <si>
    <t xml:space="preserve">      HERRERIA</t>
  </si>
  <si>
    <t xml:space="preserve">         Puerta abatible de herrería tipo her-01 de 1.20 x 3.10 mts, con 1 pueta y 1 fijo, a base marco y jaladera con ángulo de 3"x1/4", con metal desplegado cal.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</si>
  <si>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Puerta corrediza de herrería tipo her-02 de 6.05 x 3.06 mts, con 4 hojas corredizas y 4 fijos, marco y jaladera con ángulo de 3"x1/4", con metal desplegado cal. 14 en puertas, rieles con ángulo de 6"x4"x3/8", sistema corredizo para portones livianos hd-170 rodamiento de acero marca ducasse o similar con riel comercial 1500, rueda con pasador industrial 64mm marca ducasse  o similar. sobre carril a base de ángulo de acero estructural de  3/4" x 1/8" de espesor fijado al piso. Incluye soldadura, recortes, habilitado, pintura anticorrosiva, materiales, mano de obra, herramienta y equipo.</t>
  </si>
  <si>
    <t xml:space="preserve">         Puerta abatible de herrería tipo her-03 de 1.00 x 2.82 mts, con 1 puerta y 1 fijo con marco y jaladera con ángulo de 3"x1/4", con metal desplegado cal.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</si>
  <si>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Puerta abatible de herrería tipo her-04 de 1.20 x 2.80 mts, con 1 puerta y 1 fijo con marco y jaladera con ángulo de 3"x1/4", con lamina lisa de 1/4" en puerta, cerradura multiple de alta seguridad marca jako modelo 184, contra marco con solera de 4"x1/4", tejuelo y bivel de 1 1/4" de acero inoxidable con balin y lubricante. Incluye soldadura, recortes, habilitado, pintura anticorrosiva, materiales, mano de obra, herramienta y equipo.</t>
  </si>
  <si>
    <t xml:space="preserve">         Barandal de herrería tipo her-08 de 21.90 x 0.60 mts de alto, pasamanos inferior con solera de 4"x1/4" y pasamanos superior con ptr de 2"x4" fijos aplaca de 20x20 cms de 3/8", postes @ 2.43 mts con prt de 2"x4", tubulares verticales de 50 cms de larco por 1" de diámetro @ 15 cms. Incluye soldadura, recortes, habilitado, pintura anticorrosiva, materiales, mano de obra, herramienta y equipo.</t>
  </si>
  <si>
    <t xml:space="preserve">         Barandal de herrería tipo her-08 de 17.23 x 0.60 mts de alto, pasamanos inferior con solera de 4"x1/4" y pasamanos superior con ptr de 2"x4" fijos aplaca de 20x20 cms de 3/8", postes @ 2.43 mts con prt de 2"x4", tubulares verticales de 50 cms de larco por 1" de diámetro @ 15 cms. Incluye soldadura, recortes, habilitado, pintura anticorrosiva, materiales, mano de obra, herramienta y equipo.</t>
  </si>
  <si>
    <t xml:space="preserve">      MUEBLES DE BAÑO Y ACCESORIOS</t>
  </si>
  <si>
    <t xml:space="preserve">         Gancho de acero inoxidable, marca bobrick, modelo b-682. Incluye suministro, colocación, mano de obra, desperdicios, herramienta y equipo.</t>
  </si>
  <si>
    <t xml:space="preserve">         Barra de apoyo de acero inoxidable con brida a presión, marca bobrick, modelo b-5806. Incluye suministro, colocación, mano de obra, desperdicios, herramienta y equipo.</t>
  </si>
  <si>
    <t xml:space="preserve">         Espejo biselado de 6mm. Incluye suministro, colocación, mano de obra, desperdicios, herramienta y equipo.</t>
  </si>
  <si>
    <t xml:space="preserve">      LIMPIEZAS</t>
  </si>
  <si>
    <t xml:space="preserve">         Limpieza gruesa de obra con acopio de material y acarreo a 20m. Incluye mano de obra, herramienta y equipo.</t>
  </si>
  <si>
    <t xml:space="preserve">         Limpieza fina de obra para entrega. Incluye jabón, acido muriático, materiales, desperdicios, mano de obra, herramienta y equipo.</t>
  </si>
  <si>
    <t xml:space="preserve">      Luminaria peatonal tipo H:9M, marca construlita, nanovia pro, led 80w, 8000lm ip 65 irc 80 5000ok, sobre poste de 5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</si>
  <si>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Doble luminaria peatonal tipo H:9M, marca construlita, nanovia pro, led 80w, 8000lm ip:65 irc: 80 5000ok, sobre poste de 5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</si>
  <si>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PAISAJISMO Y LANDSCAPE</t>
  </si>
  <si>
    <t xml:space="preserve">      Retiro con reubicación de árbol tipo pimiento brasileño con altura entre 1.20 y 1.85 mts, follaje entre 0.50 y 0.70 mts, tallo entre 0.10 y 0.18 mts de diámetro. Incluye tierra, agua, insecticida, acarreos, mano de obra, herramienta y equipo.</t>
  </si>
  <si>
    <t xml:space="preserve">      Retiro con reubicación de árbol tipo metopium con altura entre 2.20 y 3.00 mts, follaje entre 2.00 y 3.00 mts, tallo entre 0.15 y 0.25 mts de diámetro. Incluye tierra, agua, insecticida, acarreos, mano de obra, herramienta y equipo.</t>
  </si>
  <si>
    <t xml:space="preserve">      Retiro con reubicación de árbol tipo acacia con altura entre 1.85 y 2.40 mts, follaje entre 0.40 y 0.60 mts, tallo entre 0.15 y 0.20 mts de diámetro. Incluye tierra, agua, insecticida, acarreos, mano de obra, herramienta y equipo.</t>
  </si>
  <si>
    <t xml:space="preserve">      Retiro con reubicación de palmas, con altura entre 4.00 y 6.00 mts, follaje entre 0.85 y 1.05 mts tallo entre 0.35 y 0.45 mts de diámetro. Incluye tierra, agua, insecticida, acarreos, mano de obra, herramienta y equipo.</t>
  </si>
  <si>
    <t xml:space="preserve">      Suministro y colocación de sujeto arbóreo Tipuana (Tipuana tipu),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</si>
  <si>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Sicomoro (Platanus mexicana),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</si>
  <si>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Jacaranda (Jacaranda mimosifolia),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</si>
  <si>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Álamo (Populus alba),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</si>
  <si>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Fresno (Fraxinus udhei),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</si>
  <si>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sujeto arbóreo Lluvia de oro (Cassia fistula), sustrato especial para contenedor con material orgánico, tierra vegetal. Incluye colocación de vegetación y sustrato, limpieza y riego durante los trabajos de suministro, colocación y durante 45 días después de terminada la obra, acarreos, mano de  obra, equipo y herramienta</t>
  </si>
  <si>
    <t xml:space="preserve">      Suministro y colocación de vegetación cubresuelos y/o arbustos Stipa (Nasella tenuissima)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</si>
  <si>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Zacatón (Muhlenbergia macroura)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</si>
  <si>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Retama (Retama sphaerocarpa)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</si>
  <si>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Lirio de día (Hemerocallis spp)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</si>
  <si>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Manzanillera (Santolina chamaecyparissus)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</si>
  <si>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Vitex (Vitex purpurea trifolia)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</si>
  <si>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morada (Salvia leucantha)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</si>
  <si>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Cenizo (Leucophyllum frutescens)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</si>
  <si>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Lavanda (Lavandula angustifolia)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</si>
  <si>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Mirto peninsular (Salvia clevelandi)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</si>
  <si>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azul (Salvia farinacea)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</si>
  <si>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Ruelia (Ruellia brittoniana)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</si>
  <si>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Liriope morado (Liriope muscari)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</si>
  <si>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Niña en barco (Tradescantia pallida)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</si>
  <si>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Agastache (Agastache mexicana)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</si>
  <si>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Mirto (Myrtus communis)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</si>
  <si>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Salvia blanca (Salvia apiana)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</si>
  <si>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Atriplex (Atriplex hallimus)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</si>
  <si>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Saladito (Rhus integrifolia)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</si>
  <si>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Cola de zorro (Pennisetum setaceum)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</si>
  <si>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Pasto limón (Cymbopogon citratus)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</si>
  <si>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Romero (Rosmarinus officinalis) en terreno natural mejorado. Incluye colocación de vegetación, limpieza y riego durante los trabajos de suministro, colocación y 45 días después del final de la obra, acarreos, mano de  obra, equipo y herramienta.</t>
  </si>
  <si>
    <t xml:space="preserve">      Suministro y colocación de vegetación cubresuelos y/o arbustos Cissus (Cissus quinquefolia) en terreno natural mejorado. Incluye colocación de vegetación, limpieza y riego durante los trabajos de suministro, colocación y 45 días después del final de la obra, acarreos, mano de  obra, equipo y herramienta.</t>
  </si>
  <si>
    <t xml:space="preserve">      LOSA DE AZOTEA</t>
  </si>
  <si>
    <t xml:space="preserve">         Membrana impermebilizante de poliuretano, colocado sobre muro de concreto. Incluye traslapes, desperdicios, suministro, colocación, acarreos, materiales, herramienta y equipo.</t>
  </si>
  <si>
    <t xml:space="preserve">         Cimbra y descimbra en columnas circulares, acabado aparente, con molde metálico. Incluye habilitado, nivelación, materiales, desperdicios, mano de obra, herramienta y equipo</t>
  </si>
  <si>
    <t xml:space="preserve">         Cimbra y descimbra acabado aparente en columnas y muros de concreto, con cimbraplay de 16m m. Incluye habilitado, nivelación, materiales, desperdicios, mano de obra, herramienta y equipo</t>
  </si>
  <si>
    <t xml:space="preserve">         Concreto premezclado bombeable resistencia f'c=250 kg/cm2 t.m.a. 3/4" rev. 18. Incluye suministro y colocación, vibrado, curado, materiales, desperdicios, mano de obra, herramienta y equipo</t>
  </si>
  <si>
    <t xml:space="preserve">         Aplanado fino en muros y/o techos con mortero cemento arena 1:4, espesor de 2.5 cm. Incluye andamios, acarreos, materiales, mano de obra, equipo y herramienta.</t>
  </si>
  <si>
    <t xml:space="preserve">         Cama de 8 cms tucuruguay de 25/38mm ø s.m.a., sobre plataforma de apoyo a base de material de banco calidad subrasante en capas de 20 cm y compactadas al 95% de su peso volumétrico seco máximo (pvsm). Incluye acarreos, materiales, desperdicios, mano de obra, herramienta y equipo. (AC-06)</t>
  </si>
  <si>
    <t xml:space="preserve">         Aplicación de oxicreto a dos capas de ácido colorante y sellador claro rotec. Incluye preparación de la zona. Incluye acarreos, materiales, desperdicios, mano de obra, herramienta y equipo</t>
  </si>
  <si>
    <t xml:space="preserve">      Cama de 8 cms tucuruguay de 25/38mm ø s.m.a., sobre plataforma de apoyo a base de material de banco calidad subrasante en capas de 20 cm y compactadas al 95% de su peso volumétrico seco máximo (pvsm). Incluye acarreos, materiales, desperdicios, mano de obra, herramienta y equipo. (AC-06)</t>
  </si>
  <si>
    <t xml:space="preserve">      Forjado de escalones de concreto resistencia f'c=200kg/cm2, con sección de 30x18 cms, con agregado en sello de 3/8" en tonos ocre, acabado lavado s.m.a., colado  en sitio, armado con varillas #3 en esquinas exteriores y con estribos #3 @ 20 cms. Incluye acarreos, rellenos, materiales, desperdicios, mano de obra, herramienta y equipo. (AC-10)</t>
  </si>
  <si>
    <t xml:space="preserve">      Aplicación de oxicreto a dos capas de ácido colorante y sellador claro rotec. Incluye preparación de la zona. Incluye acarreos, materiales, desperdicios, mano de obra, herramienta y equipo</t>
  </si>
  <si>
    <t xml:space="preserve">      Balizamiento en juegos con una línea continua de 5 cms de ancho a base de pintura de poliuretano marca nervión calidad durafloor de alta resistencia. Incluye sellador, materiales, desperdicios, mano de obra, herramienta y equipo.</t>
  </si>
  <si>
    <t xml:space="preserve">      Mano de obra para colocación retiro y reubicación de plantas, arbustos y árboles. Incluye tierra vegetal, insecticida, agua, acarreos, herramienta y equipo.</t>
  </si>
  <si>
    <t>LOTE</t>
  </si>
  <si>
    <t xml:space="preserve">      Luminario lineal marca construlita, modelo vector para suspender 38 w. Incluye acarreos, materiales, desperdicios, mano de obra, herramienta y equipo.</t>
  </si>
  <si>
    <t xml:space="preserve">      Luminiaria tipo spot para empotrar marca constrilita, modelo downled 40w. Incluye acarreos, materiales, desperdicios, mano de obra, herramienta y equipo.</t>
  </si>
  <si>
    <t xml:space="preserve">      Lampara marca tenolite, modelo algedi II de sobreponer 12w marca tenolite. Incluye acarreos, materiales, desperdicios, mano de obra, herramienta y equipo.</t>
  </si>
  <si>
    <t xml:space="preserve">   EQUIPAMIENTO</t>
  </si>
  <si>
    <t xml:space="preserve">      Resbaladilla de concreto f'c=200kg/cm2, acabado lavado s.m.a. acabado pulido a llana metálica, de 3.55 de desarrollo con pendiente del 47%, con una sección de 70x7.5cms reforzada con malla electrosoldada 6-6/10-10, confinado en ambos lados por guarnición triangular con aristas boleadas, sobre plantilla de concreto pobre de 5 cms de espesor f'c=100kg/cm2, en talud a base de terreno compactado en capas de 20 cm al 95% prieba proctor. (MB-11A)</t>
  </si>
  <si>
    <t xml:space="preserve">      Resbaladilla de concreto f'c=200kg/cm2, acabado lavado s.m.a., acabado pulido a llana metálica, de 3.07 de desarrollo con pendiente del 47%, con una sección de 70x7.5 cms reforzada con malla electrosoldada 6-6/10-10, confinado en ambos lados por guarnición triangular con aristas boleadas, sobre plantilla de concreto pobre de 5 cms de espesor f'c=100kg/cm2, en talud a base de terreno compactado en capas de 20 cm al 95% prieba proctor. (MB-11B)</t>
  </si>
  <si>
    <t xml:space="preserve">      Balizamiento cancha multiusos, con una línea continua de 5 cms de ancho a base de pintura de poliuretano marca nervión calidad durafloor de alta resistencia. Incluye sellador, materiales, desperdicios, mano de obra, herramienta y equipo.</t>
  </si>
  <si>
    <t xml:space="preserve">   INSTALACION ELECTRICA</t>
  </si>
  <si>
    <t xml:space="preserve">      Relleno y compactación manual con material producto de la excavación, compactando en capas no mayores a 20 cms a 95% prueba proctor. Incluye mano de obra, acarreos, herramienta y equipo</t>
  </si>
  <si>
    <t xml:space="preserve">      Registro eléctrico para luminarias. Incluye suministro, colocación, materiales, desperdicios, acarreos, herramienta y equipo.</t>
  </si>
  <si>
    <t xml:space="preserve">      Tubo conduit PVC pesado de 16 mm (1/2") de diámetro. Incluye materiales, acarreos, cortes, desperdicios, instalación, mano de obra, equipo y herramienta.</t>
  </si>
  <si>
    <t xml:space="preserve">      Tubo conduit PVC pesado de 21 mm (3/4") de diámetro. Incluye materiales, acarreos, cortes, desperdicios, instalación, mano de obra, equipo y herramienta.</t>
  </si>
  <si>
    <t xml:space="preserve">      Tubo conduit PVC pesado de 27 mm (1") de diámetro. Incluye materiales, acarreos, cortes, desperdicios, instalación, mano de obra, equipo y herramienta.</t>
  </si>
  <si>
    <t xml:space="preserve">      Cable thw cal. 12, color blanco de la marca Condumex. Incluye suministro de materiales, acarreos, instalación, pruebas, mano de obra, equipo y herramienta.</t>
  </si>
  <si>
    <t xml:space="preserve">      Cable thw cal. 14, desnudo de la marca Condumex. Incluye suministro de materiales, acarreos, instalación, pruebas, mano de obra, equipo y herramienta.</t>
  </si>
  <si>
    <t xml:space="preserve">      Cable thw cal. 8, color blanco de la marca Condumex. Incluye suministro de materiales, acarreos, instalación, pruebas, mano de obra, equipo y herramienta.</t>
  </si>
  <si>
    <t xml:space="preserve">      Cable thw cal. 8, desnudo de la marca Condumex. Incluye suministro de materiales, acarreos, instalación, pruebas, mano de obra, equipo y herramienta.</t>
  </si>
  <si>
    <t xml:space="preserve">      Cable thw cal. 6, color blanco de la marca Condumex. Incluye suministro de materiales, acarreos, instalación, pruebas, mano de obra, equipo y herramienta.</t>
  </si>
  <si>
    <t xml:space="preserve">      Cable thw cal. 6, desnudo de la marca Condumex. Incluye suministro de materiales, acarreos, instalación, pruebas, mano de obra, equipo y herramienta.</t>
  </si>
  <si>
    <t xml:space="preserve">      Tablero de distribución servicio normal de 220/127 vca qo112l125g. Incluye suministro de materiales, acarreos, instalación, pruebas, mano de obra, equipo y herramienta.</t>
  </si>
  <si>
    <t xml:space="preserve">      Interruptor termomagnético de 1x15 A, QO115 de la marca Square'D. Incluye suministro, instalación, mano de obra, equipo y herramienta.</t>
  </si>
  <si>
    <t xml:space="preserve">      Interruptor termomagnético de 1x20 A, QO115 de la marca Square'D. Incluye suministro, instalación, mano de obra, equipo y herramienta.</t>
  </si>
  <si>
    <t xml:space="preserve">      Interruptor termomagnoetico de 2x20 A, QO115 de la marca Square'D. Incluye suministro, instalación, mano de obra, equipo y herramienta.</t>
  </si>
  <si>
    <t xml:space="preserve">      Fotocelda solar de 220 v. Incluye suministro, instalación, mano de obra, equipo y herramienta.</t>
  </si>
  <si>
    <t xml:space="preserve">      Contractor magnético de 2PX30A. Incluye suministro, instalación, mano de obra, equipo y herramienta.</t>
  </si>
  <si>
    <t xml:space="preserve">      Extractor de plafon en baño, de 50 w, a 127v. Incluye suministro, instalación, mano de obra, equipo y herramienta.</t>
  </si>
  <si>
    <t xml:space="preserve">      Salida eléctrica aparente para contactos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</si>
  <si>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SAL</t>
  </si>
  <si>
    <t xml:space="preserve">      Salida eléctrica aparente para apagadores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</si>
  <si>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 xml:space="preserve">      Salida eléctrica aparente para alumbrado a base de tubo conduit galvanizado pared delgada de 13 y 19 mm., con un desarrollo de 9 mts, con cable thw cal. 12 y 10 de la marca Condumex, con tres cajas condulet T-19, T-29 serie 9, y una FS-1 de 13 mm, Incluye conectores  abrazaderas de uña, un apagador y placa de una unidad, materiales, desperdicios, mano de obra, herramienta y equipo.</t>
  </si>
  <si>
    <t xml:space="preserve">         Firme de concreto con 10 cms de espesor, colado con concreto f'c=200 kg/cm2 hecho en obra, reforzado con malla electrosoldada 6-6/10-10, cortes con disco y bisel a 45°, sobre base con material de banco de 40 cms de espesor. Incluye acarreos, materiales, desperdicios, mano de obra, herramienta y equipo. (AC-02)</t>
  </si>
  <si>
    <t xml:space="preserve">      Firme de concreto con 8 cms de espesor, colado con concreto f'c=200 kg/cm2 hecho en obra, cortes con disco y bisel a 45°, sello ara concreto, agregado de 3/8" en tonos ocre y acabado lavado, sobre base con material de banco de 40 cms de espesor. Incluye acarreos, materiales, desperdicios, mano de obra, herramienta y equipo. (AC-01)</t>
  </si>
  <si>
    <t xml:space="preserve">      Firme de concreto con 8 cms de espesor, colado con concreto f'c=200 kg/cm2 hecho en obra, cortes con disco y bisel a 45°, sobre base con material de banco de 40 cms de espesor. Incluye acarreos, materiales, desperdicios, mano de obra, herramienta y equipo. (AC-02)</t>
  </si>
  <si>
    <t xml:space="preserve">      Losa de concreto para escalera colada en sitio de 8 cms de espesor, con concreto resistencia f'c=200kg/cm2, armada con malla 6-6/10-10, sello para concreto, agregado de 3/8" en tonos ocre y acabado lavado, sobre base con material de banco de 40 cms de espesor, calidad subrasante en capas de 20 cms y compactadas al 95% de su peso volumétrico seco máximo (pvsm). Incluye acarreos, rellenos, materiales, desperdicios, mano de obra, herramienta y equipo. (AC-10)</t>
  </si>
  <si>
    <t xml:space="preserve">      Banca modular tipo MOD-A, con respaldo, dimensiones de 0.60x1.50 mts, con una profundidad de 65 cms promedio, forjada con concreto hecho en sitio, con resistencia de f'c=200 kg/cm2, acabado pulido en todas las caras, con bisel a 45° de 1/2", reforzada con malla electrosoldada 6-6/4-4,con varilla del #3 @ 30 cms en respaldo de banca,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</si>
  <si>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MOD-B, sin repaldo, dimensiones de 0.60x1.50 mts, con una profundidad de 65 cms promedio, forjada con concreto hecho en obra, con resistencia de f'c=150 kg/cm2, acabado pulido en todas las caras, con bisel a 45° de 1/2",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</si>
  <si>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MOD-C, sin respaldo en forma de "V" dimensiones de 0.60x1.50+0.82 mts, con una profundidad de 65 cms promedio, forjada con concreto hecho en sitio, con resistencia de f'c=200 kg/cm2, acabado pulido en todas las caras, con bisel a 45° de 1/2",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</si>
  <si>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Banca modular tipo MOD-D, con respaldo, en forma de "V" dimensiones de 0.60x1.50 mts, con una profundidad de 65 cms promedio, forjada con concreto hecho en sitio con resistencia de f'c=200 kg/cm2, acabado pulido en todas las caras, con bisel a 45° de 1/2", reforzada con malla electrosoldada 6-6/4-4,con varilla del #3 @ 30 cms en respaldo de banca, basamento con block hueco 20x2040 cms, con varilla del #3 ahogada en alveolo, asentado con mortero cemento arena en proporción 1:4, desplantado sobre plantilla de 5 cms de espesor con concreto pobre con resistencia de f'c=150 kg/cm2. Incluye excavación, relleno, compactación, acarreos, materiales, desperdicios, mano de obra, herramienta y equipo.</t>
  </si>
  <si>
    <t xml:space="preserve">      Doble luminaria peatonal tipo H:9M, marca construlita, nanovia pro, led 80w y de 100 w, 8000lm ip:65 irc: 80 5000ok, sobre poste de 9 mts de altura, sujeta a placa base de fabricación especial con saque circular, hecha a base de placa metálica de 1/4" y contramarco hecho a base de ángulo 2"x1/8" con pintura ral 7048 mate s.m.a., sobre dado de concreto con resistencia f'c=200 kg/cm2, con anclas de varilla de rosca corrida de 3/4" y estribos @15cm de alambrón de 1/4", varilla roscada de 40x80x100 cms, sobre plantilla de concreto pobre resistencia f'c=100 kg/cm2 de 5 cm de espesor, con registro para instalación de 40x40x40 cms. Incluye acarreos, excavación, relleno, materiales, desperdicios, mano de obra, herramienta y equipo.</t>
  </si>
  <si>
    <t xml:space="preserve">      Calistenia de herrería a base de tubería cédula 80, de 3 1/2" de diámetro exterior, espesor de 7.93 mm. calibre 5/16", barras con tubería  cédula 80, de 2", con 2 3/8" (60.3 mm) de diámetro exterior, espesor de 5.48 mm. calibre 0.216" y pasamanos y dominadas con  tubería cédula 40, de 1",con 1.315" (33.40 mm) de diámetro exterior, espesor de 2.642 mm. calibre 10, con par de aros circulares, previa aplicación de primer anticorrosivo minium, acabado final a dos manos de laca automotíva mate color verde rgb: 158,199,179 s.m.a. o similar. aplicada con pistola y compresor. soportados sobre 10 apoyos, a base de una placa de anclaje, sobre dado de concreto f'c=200kg/cm2  de 50x50x60cm con 6 anclas de 3/8", sobre plantilla de concreto pobre de 5 cm de espesor f'c=100kg/cm2. (MB-08 C)</t>
  </si>
  <si>
    <t xml:space="preserve">      Juegos infantiles hechos en sitio a base de cinco columpios y cuerdas para trepar, colgados a estructura de tubería cédula 80, de 3 1/2" de diámetro exterior, espesor de 7.93 mm. calibre 5/16". con colgadores de acero galvanizado. previa aplicación de primer anticorrosivo minium, acabado final a dos manos de laca automotiva mate color verde rgb: 158,199,179 s.m.a. aplicada con pistola y compresor. con dos columpios tipo banda de polímero inyectado con insertos metálicos. color verde  modelo co003-ch2 marca woolfolk o similar. incluye cadenas plastificadas (1.55 m.) y herrajes para sujeción. un columpio para bebé tipo cerrado con respaldo a base de polímero inyectado con insertos metálicos. color verde  modelo co002-ch2 marca woolfolk o similar.  incluye cadenas plastificadas y herrajes para sujeción.  dos columpio circular tipo llanta de caucho color verde  marca woolfolk modelo co014-h3, incluye cadenas plastificadas. una cuerda trepadora a base de nylon color verde. marca woolfolk modelo mi028.  sobre 7 apoyos, a base de una placa de anclaje, sobre dado de concreto f'c=200kg/cm2  de 50x50x60cm con 6 anclas de 3/8", sobre plantilla de concreto pobre de 5 cm de espesor f'c=100kg/cm2. . (MB-09)</t>
  </si>
  <si>
    <t xml:space="preserve">      Sube y baja sencillo modelo cms004d marca woolfolk o similar de 2.00x0.50m  a base de asientos de polietileno rotomoldeado, tubo de acero con pintura electroestática. color verde s.m.a. sobre dados de cimentación de 30x30x30cm y plantilla de concreto pobre de 5cm de espesor. (MB-10)</t>
  </si>
  <si>
    <t xml:space="preserve">      Cancha multiusos de concreto con resistencia f´c=200 kg/cm2 de 8 cm de espesor, reforzado con malla electrosoldada  6-6-10-10, juntas de expansión y construcción de acuerdo a planos de despiece, sobre plataforma de apoyo a base de material de banco calidad subrasante en capas de 20 cm y compactadas al 95% de su peso volumétrico seco máximo. Incluye acarreos, materiales, desperdicios, mano de obra, herramienta y equipo.</t>
  </si>
  <si>
    <t xml:space="preserve">      Portería de futbol de herrería hecha en sitio a base de estructura de tubo 3" neg, ced. 30, dimensiones 3.00 x 2.00 x 1.00 mts, previa aplicación de primer anticorrosivo minium, acabado final a dos manos de laca automotíva mate color blanco s.m.a., aplicada con pistola y compresor, sobre 4 dados concreto f'c=200kg/cm2 con anclas de varilla de rosca corrida de 3/4" y estribos @ 15 cms de alambrón de 1/4" sobre varilla roscada de 40x80x100 cms, plantilla de concreto pobre de 5 cm de espesor f'c=100kg/cm2. (MB-15)</t>
  </si>
  <si>
    <t xml:space="preserve">      Talud de vegetación estabilizado con geomalla de fibra de coco con polipropileno, sobre capa de mezcla de suelo mejorado, talud conformado por material de banco calidad subrasante en capas de 20 cm y compactadas al 95% de su peso volumétrico seco máximo (pvsm). (AC-08T)</t>
  </si>
  <si>
    <t xml:space="preserve">      Gradas de concreto de 80x8 cms de ancho y 45 cms de peralte a base de concreto con resistencia f´c=200 kg/cm2, de 8 cm de espesor f'c=200kg/cm2, armado con malla electrosoldada 6-6/10-10, varilla longitudinal  #3 (3/8''), como refuerzo en naríz y refuerzo tipo ''L'' en lecho inferior con varilla #3 (3/8'') @ 30 cms, para amarrar la malla electrosoldada, coladas con cimbra de triplay, una cara pulida con película "film-face" sellada en cantos y desmoldante para acabado aparente tipo espejo de acuerdo a despiece de cimbra continua con bisel a 45° de 5 mm esquinas biseladas de 5mm, sobre base con material de banco de 40 cms de espesor. Incluye acarreos, materiales, desperdicios, mano de obra, herramienta y equipo. (AC-09)</t>
  </si>
  <si>
    <t xml:space="preserve">         Ventana de herrería tipo her-07 triangular de 2.94 x 0.40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</si>
  <si>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2.94 x 0.80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</si>
  <si>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2.94 x 1.20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</si>
  <si>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Ventana de herrería tipo her-07 triangular de 2.80 x 1.58 mts de alto, marco de protección con ángulo de 3"x1/4", tubulares verticales de 1" de diámetro @ 15 cms, marco de ventana con ángulo de 3"x1/4", ventana abatible con ángulo de 2"x1/4", cristal templado de 5mm de espesor sujeto a marco con ángulo de 1"x1/4". Incluye soldadura, recortes, habilitado, pintura anticorrosiva, materiales, mano de obra, herramienta y equipo.</t>
  </si>
  <si>
    <t xml:space="preserve">         Sanitario una pieza ravello blanco. Incluye asiento, suministro, colocación, llave angular, manguera coflex, cuello de cera, mano de obra, desperdicios, herramienta y equipo.</t>
  </si>
  <si>
    <t xml:space="preserve">         Monomando para lavabo, foset basic mp-420, cuerpo de plástico, basic. Incluye suministro, colocación, mano de obra, desperdicios, herramienta y equipo.</t>
  </si>
  <si>
    <t xml:space="preserve">         Dosificador de jabón jofel ac70300 aitana silver. Incluye suministro, colocación, mano de obra, desperdicios, herramienta y equipo.</t>
  </si>
  <si>
    <t xml:space="preserve">         Despachador de papel higiénico ph52001 blanco. Incluye suministro, colocación, mano de obra, desperdicios, herramienta y equipo.</t>
  </si>
  <si>
    <t xml:space="preserve">      Puente de adherencia epóxico para junta entre firme de concereto nuevo y firme de concreto existente, con adhesivo epóxico sikadur®-32 gel o similar. Incluye suministro, colocación, materiales, desperdicios, mano de obra, herramienta y equipo. (AC-05b)</t>
  </si>
  <si>
    <t xml:space="preserve">      Mortero autonivelante marca Uniblock a base de cemento, polúimeros y químicos especiales para corregir superficies irregulares de hasta 25mm de profundidad.  Incluye suministro, colocación, materiales, desperdicios, mano de obra, herramienta y equipo. (AC-05a)</t>
  </si>
  <si>
    <t xml:space="preserve">      Reja de cancha de 25.05 x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A)</t>
  </si>
  <si>
    <t xml:space="preserve">      Reja de cancha triangular de 18.85 mts, con una altura máxima de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B)</t>
  </si>
  <si>
    <t xml:space="preserve">      Reja de cancha triangular de 18.85 mts, con una altura máxima de 4.00 mts., a base de bastidor de ptr 2"x4" cal 20 y reja con malla ciclónica o similar, con previa aplicación de primer anticorrosivo minium y acabado final laca automática mate color menta s.m.a.o, sobre con 7 soportes a base de dados de concreto f´c=200 kg/cm2, de 50x50x60 cms con 2 varillas de 3/8" soldadas a ptr, sobre plantilla de concreto pobre de 5 cms de espesor f'c=100kg/cm2. (HER-01 C)</t>
  </si>
  <si>
    <t xml:space="preserve">      Portería existente a base de tubulares de 4" y 2", previo retiro y limpieza de pintura existente, con aplicación de primer anticorrosivo minium y acabado final de laca automotiva color verde RGB: 158,199,179 s.m.a., instalación de tablero de basquetbol a base de vidrio templado de 10mm y marco de aluminio con medidas de 180 x 105 cms. Incluye canasta de 45" y aro con red marca murban, instalación de red de futbol en portería, anclada sobre 4 dados concreto f'c=200kg/cm2 con anclas de varilla de rosca corrida de 3/4" y estribos @ 15 cms de alambrón de 1/4", sobre varilla roscada de 40x80x100 cms, sobre plantilla de concreto pobre de 5 cms de espesor f'c=100kg/cm2.</t>
  </si>
  <si>
    <t xml:space="preserve"> Lavabo de 60x40 cms, forjado con losa y muros de concreto aparente con resistencia f'c=150 kg/cm2, de 8 cms de espesor, reforzados con malla electrosoldada 6-6/10-10 Incluye suministro, colocación, llave angular, manguera coflex, mano de obra, desperdicios, herramienta y equipo.</t>
  </si>
  <si>
    <t>PARQUES LOS ANDES, TIJUANA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</si>
</sst>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
    <numFmt numFmtId="165" formatCode="#,##0.0000"/>
  </numFmts>
  <fonts count="10" x14ac:knownFonts="1">
    <font>
      <sz val="11"/>
      <color theme="1"/>
      <name val="Calibri"/>
      <family val="2"/>
      <scheme val="minor"/>
    </font>
    <font>
      <sz val="11"/>
      <color theme="1"/>
      <name val="Calibri"/>
      <family val="2"/>
      <scheme val="minor"/>
    </font>
    <font>
      <b/>
      <sz val="14"/>
      <color theme="0"/>
      <name val="Arial"/>
      <family val="2"/>
    </font>
    <font>
      <sz val="11"/>
      <color theme="1"/>
      <name val="Arial"/>
      <family val="2"/>
    </font>
    <font>
      <b/>
      <sz val="11"/>
      <color theme="0"/>
      <name val="Arial"/>
      <family val="2"/>
    </font>
    <font>
      <b/>
      <sz val="11"/>
      <color theme="1"/>
      <name val="Arial"/>
      <family val="2"/>
    </font>
    <font>
      <sz val="11"/>
      <color rgb="FFFF0000"/>
      <name val="Arial"/>
      <family val="2"/>
    </font>
    <font>
      <b/>
      <sz val="11"/>
      <color theme="4" tint="-0.249977111117893"/>
      <name val="Arial"/>
      <family val="2"/>
    </font>
    <font>
      <b/>
      <sz val="11"/>
      <color theme="9" tint="-0.249977111117893"/>
      <name val="Arial"/>
      <family val="2"/>
    </font>
    <font>
      <b/>
      <sz val="12"/>
      <color theme="0"/>
      <name val="Arial"/>
      <family val="2"/>
    </font>
  </fonts>
  <fills count="4">
    <fill>
      <patternFill patternType="none"/>
    </fill>
    <fill>
      <patternFill patternType="gray125"/>
    </fill>
    <fill>
      <patternFill patternType="solid">
        <fgColor theme="1" tint="4.9989318521683403E-2"/>
        <bgColor indexed="64"/>
      </patternFill>
    </fill>
    <fill>
      <patternFill patternType="solid">
        <fgColor theme="0" tint="-0.49998474074526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4">
    <xf numFmtId="0" fontId="0" fillId="0" borderId="0" xfId="0"/>
    <xf numFmtId="0" fontId="3" fillId="0" borderId="0" xfId="0" applyFont="1"/>
    <xf numFmtId="0" fontId="4" fillId="3" borderId="0" xfId="0" applyFont="1" applyFill="1" applyAlignment="1">
      <alignment horizontal="center" vertical="center"/>
    </xf>
    <xf numFmtId="2" fontId="4" fillId="3" borderId="0" xfId="0" applyNumberFormat="1" applyFont="1" applyFill="1" applyAlignment="1">
      <alignment horizontal="center" vertical="center"/>
    </xf>
    <xf numFmtId="44" fontId="4" fillId="3" borderId="0" xfId="2" applyFont="1" applyFill="1" applyAlignment="1">
      <alignment horizontal="center" vertical="center"/>
    </xf>
    <xf numFmtId="2" fontId="4" fillId="3" borderId="0" xfId="2" applyNumberFormat="1" applyFont="1" applyFill="1" applyAlignment="1">
      <alignment horizontal="center" vertical="center"/>
    </xf>
    <xf numFmtId="0" fontId="5" fillId="0" borderId="0" xfId="0" applyFont="1"/>
    <xf numFmtId="0" fontId="5" fillId="0" borderId="0" xfId="0" applyFont="1" applyAlignment="1">
      <alignment wrapText="1"/>
    </xf>
    <xf numFmtId="43" fontId="5" fillId="0" borderId="0" xfId="1" applyFont="1"/>
    <xf numFmtId="44" fontId="5" fillId="0" borderId="0" xfId="2" applyFont="1"/>
    <xf numFmtId="0" fontId="3" fillId="0" borderId="1" xfId="0" applyFont="1" applyBorder="1" applyAlignment="1">
      <alignment horizontal="right" wrapText="1"/>
    </xf>
    <xf numFmtId="0" fontId="3" fillId="0" borderId="1" xfId="0" applyFont="1" applyBorder="1" applyAlignment="1">
      <alignment wrapText="1"/>
    </xf>
    <xf numFmtId="0" fontId="3" fillId="0" borderId="1" xfId="0" applyFont="1" applyBorder="1" applyAlignment="1">
      <alignment horizontal="center" wrapText="1"/>
    </xf>
    <xf numFmtId="4" fontId="3" fillId="0" borderId="1" xfId="0" applyNumberFormat="1" applyFont="1" applyBorder="1" applyAlignment="1">
      <alignment wrapText="1"/>
    </xf>
    <xf numFmtId="44" fontId="3" fillId="0" borderId="1" xfId="2" applyFont="1" applyBorder="1" applyAlignment="1">
      <alignment wrapText="1"/>
    </xf>
    <xf numFmtId="164" fontId="3" fillId="0" borderId="1" xfId="0" applyNumberFormat="1" applyFont="1" applyBorder="1" applyAlignment="1">
      <alignment wrapText="1"/>
    </xf>
    <xf numFmtId="0" fontId="6" fillId="0" borderId="0" xfId="0" applyFont="1"/>
    <xf numFmtId="0" fontId="7" fillId="0" borderId="0" xfId="0" applyFont="1"/>
    <xf numFmtId="0" fontId="7" fillId="0" borderId="0" xfId="0" applyFont="1" applyAlignment="1">
      <alignment wrapText="1"/>
    </xf>
    <xf numFmtId="43" fontId="7" fillId="0" borderId="0" xfId="1" applyFont="1"/>
    <xf numFmtId="44" fontId="7" fillId="0" borderId="0" xfId="2" applyFont="1"/>
    <xf numFmtId="165" fontId="3" fillId="0" borderId="1" xfId="0" applyNumberFormat="1" applyFont="1" applyBorder="1" applyAlignment="1">
      <alignment wrapText="1"/>
    </xf>
    <xf numFmtId="44" fontId="3" fillId="0" borderId="1" xfId="2" applyFont="1" applyFill="1" applyBorder="1" applyAlignment="1">
      <alignment wrapText="1"/>
    </xf>
    <xf numFmtId="0" fontId="3" fillId="0" borderId="0" xfId="0" applyFont="1" applyAlignment="1">
      <alignment wrapText="1"/>
    </xf>
    <xf numFmtId="0" fontId="8" fillId="0" borderId="0" xfId="0" applyFont="1"/>
    <xf numFmtId="0" fontId="8" fillId="0" borderId="0" xfId="0" applyFont="1" applyAlignment="1">
      <alignment wrapText="1"/>
    </xf>
    <xf numFmtId="43" fontId="8" fillId="0" borderId="0" xfId="1" applyFont="1"/>
    <xf numFmtId="44" fontId="8" fillId="0" borderId="0" xfId="2" applyFont="1"/>
    <xf numFmtId="0" fontId="4" fillId="2" borderId="0" xfId="0" applyFont="1" applyFill="1" applyAlignment="1">
      <alignment horizontal="center" vertical="center"/>
    </xf>
    <xf numFmtId="2" fontId="4" fillId="2" borderId="0" xfId="0" applyNumberFormat="1" applyFont="1" applyFill="1" applyAlignment="1">
      <alignment vertical="center"/>
    </xf>
    <xf numFmtId="44" fontId="4" fillId="2" borderId="0" xfId="2" applyFont="1" applyFill="1" applyAlignment="1">
      <alignment vertical="center"/>
    </xf>
    <xf numFmtId="2" fontId="4" fillId="2" borderId="0" xfId="0" applyNumberFormat="1" applyFont="1" applyFill="1" applyAlignment="1">
      <alignment horizontal="right" vertical="center"/>
    </xf>
    <xf numFmtId="44" fontId="9" fillId="2" borderId="0" xfId="2" applyFont="1" applyFill="1" applyAlignment="1">
      <alignment horizontal="right" vertical="center"/>
    </xf>
    <xf numFmtId="2" fontId="2" fillId="2" borderId="0" xfId="0" applyNumberFormat="1" applyFont="1" applyFill="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I280"/>
  <sheetViews>
    <sheetView tabSelected="1" topLeftCell="A175" zoomScale="69" zoomScaleNormal="69" workbookViewId="0">
      <selection activeCell="G282" sqref="G282"/>
    </sheetView>
  </sheetViews>
  <sheetFormatPr baseColWidth="10" defaultColWidth="10.85546875" defaultRowHeight="14.25" outlineLevelRow="3" x14ac:dyDescent="0.2"/>
  <cols>
    <col min="1" max="1" width="1.85546875" style="1" customWidth="1"/>
    <col min="2" max="2" width="15.7109375" style="1" customWidth="1"/>
    <col min="3" max="3" width="98" style="1" customWidth="1"/>
    <col min="4" max="4" width="10.42578125" style="1" customWidth="1"/>
    <col min="5" max="5" width="10.85546875" style="1"/>
    <col min="6" max="6" width="24" style="1" customWidth="1"/>
    <col min="7" max="7" width="18.42578125" style="1" customWidth="1"/>
    <col min="8" max="8" width="3.42578125" style="1" customWidth="1"/>
    <col min="9" max="9" width="37.28515625" style="1" customWidth="1"/>
    <col min="10" max="16384" width="10.85546875" style="1"/>
  </cols>
  <sheetData>
    <row r="2" spans="2:7" ht="18" x14ac:dyDescent="0.2">
      <c r="B2" s="33" t="s">
        <v>315</v>
      </c>
      <c r="C2" s="33"/>
      <c r="D2" s="33"/>
      <c r="E2" s="33"/>
      <c r="F2" s="33"/>
      <c r="G2" s="33"/>
    </row>
    <row r="3" spans="2:7" ht="15" x14ac:dyDescent="0.2">
      <c r="B3" s="2" t="s">
        <v>29</v>
      </c>
      <c r="C3" s="3" t="s">
        <v>30</v>
      </c>
      <c r="D3" s="4" t="s">
        <v>31</v>
      </c>
      <c r="E3" s="5" t="s">
        <v>32</v>
      </c>
      <c r="F3" s="5" t="s">
        <v>33</v>
      </c>
      <c r="G3" s="4" t="s">
        <v>34</v>
      </c>
    </row>
    <row r="4" spans="2:7" ht="15" x14ac:dyDescent="0.25">
      <c r="B4" s="6"/>
      <c r="C4" s="7" t="s">
        <v>170</v>
      </c>
      <c r="D4" s="6"/>
      <c r="E4" s="8"/>
      <c r="F4" s="9"/>
      <c r="G4" s="9">
        <f>SUM(G5:G17)</f>
        <v>0</v>
      </c>
    </row>
    <row r="5" spans="2:7" ht="42.75" outlineLevel="1" x14ac:dyDescent="0.2">
      <c r="B5" s="10">
        <v>44004401</v>
      </c>
      <c r="C5" s="11" t="s">
        <v>171</v>
      </c>
      <c r="D5" s="12" t="s">
        <v>0</v>
      </c>
      <c r="E5" s="13">
        <v>388.21</v>
      </c>
      <c r="F5" s="14">
        <v>0</v>
      </c>
      <c r="G5" s="14">
        <v>0</v>
      </c>
    </row>
    <row r="6" spans="2:7" ht="42.75" outlineLevel="1" x14ac:dyDescent="0.2">
      <c r="B6" s="10">
        <v>44004403</v>
      </c>
      <c r="C6" s="11" t="s">
        <v>172</v>
      </c>
      <c r="D6" s="12" t="s">
        <v>8</v>
      </c>
      <c r="E6" s="15">
        <v>16.579999999999998</v>
      </c>
      <c r="F6" s="14">
        <v>0</v>
      </c>
      <c r="G6" s="14">
        <v>0</v>
      </c>
    </row>
    <row r="7" spans="2:7" ht="28.5" outlineLevel="1" x14ac:dyDescent="0.2">
      <c r="B7" s="10">
        <v>44004404</v>
      </c>
      <c r="C7" s="11" t="s">
        <v>173</v>
      </c>
      <c r="D7" s="12" t="s">
        <v>47</v>
      </c>
      <c r="E7" s="15">
        <v>4</v>
      </c>
      <c r="F7" s="14">
        <v>0</v>
      </c>
      <c r="G7" s="14">
        <v>0</v>
      </c>
    </row>
    <row r="8" spans="2:7" ht="42.75" outlineLevel="1" x14ac:dyDescent="0.2">
      <c r="B8" s="10">
        <v>44004405</v>
      </c>
      <c r="C8" s="11" t="s">
        <v>174</v>
      </c>
      <c r="D8" s="12" t="s">
        <v>47</v>
      </c>
      <c r="E8" s="15">
        <v>1</v>
      </c>
      <c r="F8" s="14">
        <v>0</v>
      </c>
      <c r="G8" s="14">
        <v>0</v>
      </c>
    </row>
    <row r="9" spans="2:7" ht="42.75" outlineLevel="1" x14ac:dyDescent="0.2">
      <c r="B9" s="10">
        <v>44004406</v>
      </c>
      <c r="C9" s="11" t="s">
        <v>175</v>
      </c>
      <c r="D9" s="12" t="s">
        <v>47</v>
      </c>
      <c r="E9" s="15">
        <v>2</v>
      </c>
      <c r="F9" s="14">
        <v>0</v>
      </c>
      <c r="G9" s="14">
        <v>0</v>
      </c>
    </row>
    <row r="10" spans="2:7" ht="57" outlineLevel="1" x14ac:dyDescent="0.2">
      <c r="B10" s="10">
        <v>44004407</v>
      </c>
      <c r="C10" s="11" t="s">
        <v>176</v>
      </c>
      <c r="D10" s="12" t="s">
        <v>47</v>
      </c>
      <c r="E10" s="15">
        <v>1</v>
      </c>
      <c r="F10" s="14">
        <v>0</v>
      </c>
      <c r="G10" s="14">
        <v>0</v>
      </c>
    </row>
    <row r="11" spans="2:7" ht="28.5" outlineLevel="1" x14ac:dyDescent="0.2">
      <c r="B11" s="10">
        <v>44004408</v>
      </c>
      <c r="C11" s="11" t="s">
        <v>177</v>
      </c>
      <c r="D11" s="12" t="s">
        <v>47</v>
      </c>
      <c r="E11" s="15">
        <v>2</v>
      </c>
      <c r="F11" s="14">
        <v>0</v>
      </c>
      <c r="G11" s="14">
        <v>0</v>
      </c>
    </row>
    <row r="12" spans="2:7" ht="28.5" outlineLevel="1" x14ac:dyDescent="0.2">
      <c r="B12" s="10">
        <v>44004409</v>
      </c>
      <c r="C12" s="11" t="s">
        <v>178</v>
      </c>
      <c r="D12" s="12" t="s">
        <v>47</v>
      </c>
      <c r="E12" s="15">
        <v>5</v>
      </c>
      <c r="F12" s="14">
        <v>0</v>
      </c>
      <c r="G12" s="14">
        <v>0</v>
      </c>
    </row>
    <row r="13" spans="2:7" ht="28.5" outlineLevel="1" x14ac:dyDescent="0.2">
      <c r="B13" s="10">
        <v>44004410</v>
      </c>
      <c r="C13" s="11" t="s">
        <v>179</v>
      </c>
      <c r="D13" s="12" t="s">
        <v>47</v>
      </c>
      <c r="E13" s="15">
        <v>1</v>
      </c>
      <c r="F13" s="14">
        <v>0</v>
      </c>
      <c r="G13" s="14">
        <v>0</v>
      </c>
    </row>
    <row r="14" spans="2:7" ht="28.5" outlineLevel="1" x14ac:dyDescent="0.2">
      <c r="B14" s="10">
        <v>44004411</v>
      </c>
      <c r="C14" s="11" t="s">
        <v>180</v>
      </c>
      <c r="D14" s="12" t="s">
        <v>47</v>
      </c>
      <c r="E14" s="15">
        <v>2</v>
      </c>
      <c r="F14" s="14">
        <v>0</v>
      </c>
      <c r="G14" s="14">
        <v>0</v>
      </c>
    </row>
    <row r="15" spans="2:7" ht="42.75" outlineLevel="1" x14ac:dyDescent="0.2">
      <c r="B15" s="10">
        <v>44004413</v>
      </c>
      <c r="C15" s="11" t="s">
        <v>181</v>
      </c>
      <c r="D15" s="12" t="s">
        <v>47</v>
      </c>
      <c r="E15" s="15">
        <v>4</v>
      </c>
      <c r="F15" s="14">
        <v>0</v>
      </c>
      <c r="G15" s="14">
        <v>0</v>
      </c>
    </row>
    <row r="16" spans="2:7" ht="28.5" outlineLevel="1" x14ac:dyDescent="0.2">
      <c r="B16" s="10">
        <v>44004414</v>
      </c>
      <c r="C16" s="11" t="s">
        <v>182</v>
      </c>
      <c r="D16" s="12" t="s">
        <v>47</v>
      </c>
      <c r="E16" s="15">
        <v>1</v>
      </c>
      <c r="F16" s="14">
        <v>0</v>
      </c>
      <c r="G16" s="14">
        <v>0</v>
      </c>
    </row>
    <row r="17" spans="2:9" ht="28.5" outlineLevel="1" x14ac:dyDescent="0.2">
      <c r="B17" s="10">
        <v>44004416</v>
      </c>
      <c r="C17" s="11" t="s">
        <v>183</v>
      </c>
      <c r="D17" s="12" t="s">
        <v>8</v>
      </c>
      <c r="E17" s="15">
        <v>44.68</v>
      </c>
      <c r="F17" s="14">
        <v>0</v>
      </c>
      <c r="G17" s="14">
        <v>0</v>
      </c>
    </row>
    <row r="18" spans="2:9" ht="15" x14ac:dyDescent="0.25">
      <c r="B18" s="6"/>
      <c r="C18" s="7" t="s">
        <v>38</v>
      </c>
      <c r="D18" s="6"/>
      <c r="E18" s="8"/>
      <c r="F18" s="9"/>
      <c r="G18" s="9">
        <f>SUM(G19:G23)</f>
        <v>0</v>
      </c>
    </row>
    <row r="19" spans="2:9" ht="42.75" outlineLevel="1" x14ac:dyDescent="0.2">
      <c r="B19" s="10">
        <v>21010001</v>
      </c>
      <c r="C19" s="11" t="s">
        <v>39</v>
      </c>
      <c r="D19" s="12" t="s">
        <v>0</v>
      </c>
      <c r="E19" s="13">
        <v>3175.27</v>
      </c>
      <c r="F19" s="14">
        <v>0</v>
      </c>
      <c r="G19" s="14">
        <v>0</v>
      </c>
    </row>
    <row r="20" spans="2:9" ht="42.75" outlineLevel="1" x14ac:dyDescent="0.2">
      <c r="B20" s="10">
        <v>23010001</v>
      </c>
      <c r="C20" s="11" t="s">
        <v>40</v>
      </c>
      <c r="D20" s="12" t="s">
        <v>1</v>
      </c>
      <c r="E20" s="15">
        <v>133.56200000000001</v>
      </c>
      <c r="F20" s="14">
        <v>0</v>
      </c>
      <c r="G20" s="14">
        <v>0</v>
      </c>
      <c r="I20" s="16"/>
    </row>
    <row r="21" spans="2:9" ht="28.5" outlineLevel="1" x14ac:dyDescent="0.2">
      <c r="B21" s="10">
        <v>23020202</v>
      </c>
      <c r="C21" s="11" t="s">
        <v>41</v>
      </c>
      <c r="D21" s="12" t="s">
        <v>1</v>
      </c>
      <c r="E21" s="15">
        <v>219.148</v>
      </c>
      <c r="F21" s="14">
        <v>0</v>
      </c>
      <c r="G21" s="14">
        <v>0</v>
      </c>
    </row>
    <row r="22" spans="2:9" ht="42.75" outlineLevel="1" x14ac:dyDescent="0.2">
      <c r="B22" s="10">
        <v>96010003</v>
      </c>
      <c r="C22" s="11" t="s">
        <v>42</v>
      </c>
      <c r="D22" s="12" t="s">
        <v>1</v>
      </c>
      <c r="E22" s="15">
        <v>458.52199999999999</v>
      </c>
      <c r="F22" s="14">
        <v>0</v>
      </c>
      <c r="G22" s="14">
        <v>0</v>
      </c>
    </row>
    <row r="23" spans="2:9" ht="42.75" outlineLevel="1" x14ac:dyDescent="0.2">
      <c r="B23" s="10">
        <v>96010004</v>
      </c>
      <c r="C23" s="11" t="s">
        <v>43</v>
      </c>
      <c r="D23" s="12" t="s">
        <v>44</v>
      </c>
      <c r="E23" s="15">
        <v>4585.2179999999998</v>
      </c>
      <c r="F23" s="14">
        <v>0</v>
      </c>
      <c r="G23" s="14">
        <v>0</v>
      </c>
    </row>
    <row r="24" spans="2:9" ht="15" x14ac:dyDescent="0.25">
      <c r="B24" s="6"/>
      <c r="C24" s="7" t="s">
        <v>3</v>
      </c>
      <c r="D24" s="6"/>
      <c r="E24" s="8"/>
      <c r="F24" s="9"/>
      <c r="G24" s="9">
        <f>G25+G29+G43+G52+G64+G77+G79+G90+G99</f>
        <v>0</v>
      </c>
    </row>
    <row r="25" spans="2:9" ht="15" outlineLevel="1" x14ac:dyDescent="0.25">
      <c r="B25" s="17"/>
      <c r="C25" s="18" t="s">
        <v>4</v>
      </c>
      <c r="D25" s="17"/>
      <c r="E25" s="19"/>
      <c r="F25" s="20"/>
      <c r="G25" s="20">
        <f>SUM(G26:G28)</f>
        <v>0</v>
      </c>
    </row>
    <row r="26" spans="2:9" ht="28.5" outlineLevel="2" x14ac:dyDescent="0.2">
      <c r="B26" s="10">
        <v>23013050</v>
      </c>
      <c r="C26" s="11" t="s">
        <v>241</v>
      </c>
      <c r="D26" s="12" t="s">
        <v>0</v>
      </c>
      <c r="E26" s="13">
        <v>109.03</v>
      </c>
      <c r="F26" s="14">
        <v>0</v>
      </c>
      <c r="G26" s="14">
        <v>0</v>
      </c>
    </row>
    <row r="27" spans="2:9" ht="42.75" outlineLevel="2" x14ac:dyDescent="0.2">
      <c r="B27" s="10">
        <v>23013051</v>
      </c>
      <c r="C27" s="11" t="s">
        <v>6</v>
      </c>
      <c r="D27" s="12" t="s">
        <v>1</v>
      </c>
      <c r="E27" s="15">
        <v>3.82</v>
      </c>
      <c r="F27" s="14">
        <v>0</v>
      </c>
      <c r="G27" s="14">
        <v>0</v>
      </c>
    </row>
    <row r="28" spans="2:9" ht="42.75" outlineLevel="2" x14ac:dyDescent="0.2">
      <c r="B28" s="10">
        <v>23013052</v>
      </c>
      <c r="C28" s="11" t="s">
        <v>7</v>
      </c>
      <c r="D28" s="12" t="s">
        <v>1</v>
      </c>
      <c r="E28" s="15">
        <v>29.605</v>
      </c>
      <c r="F28" s="14">
        <v>0</v>
      </c>
      <c r="G28" s="14">
        <v>0</v>
      </c>
    </row>
    <row r="29" spans="2:9" ht="15" outlineLevel="1" x14ac:dyDescent="0.25">
      <c r="B29" s="17"/>
      <c r="C29" s="18" t="s">
        <v>9</v>
      </c>
      <c r="D29" s="17"/>
      <c r="E29" s="19"/>
      <c r="F29" s="20"/>
      <c r="G29" s="20">
        <f>SUM(G30:G42)</f>
        <v>0</v>
      </c>
    </row>
    <row r="30" spans="2:9" ht="42.75" outlineLevel="2" x14ac:dyDescent="0.2">
      <c r="B30" s="10">
        <v>21010001</v>
      </c>
      <c r="C30" s="11" t="s">
        <v>5</v>
      </c>
      <c r="D30" s="12" t="s">
        <v>0</v>
      </c>
      <c r="E30" s="13">
        <v>176.48</v>
      </c>
      <c r="F30" s="14">
        <v>0</v>
      </c>
      <c r="G30" s="14">
        <v>0</v>
      </c>
    </row>
    <row r="31" spans="2:9" ht="28.5" outlineLevel="2" x14ac:dyDescent="0.2">
      <c r="B31" s="10">
        <v>23020202</v>
      </c>
      <c r="C31" s="11" t="s">
        <v>10</v>
      </c>
      <c r="D31" s="12" t="s">
        <v>1</v>
      </c>
      <c r="E31" s="15">
        <v>139.01499999999999</v>
      </c>
      <c r="F31" s="14">
        <v>0</v>
      </c>
      <c r="G31" s="14">
        <v>0</v>
      </c>
    </row>
    <row r="32" spans="2:9" outlineLevel="2" x14ac:dyDescent="0.2">
      <c r="B32" s="10">
        <v>25070101</v>
      </c>
      <c r="C32" s="11" t="s">
        <v>11</v>
      </c>
      <c r="D32" s="12" t="s">
        <v>0</v>
      </c>
      <c r="E32" s="13">
        <v>164.18</v>
      </c>
      <c r="F32" s="14">
        <v>0</v>
      </c>
      <c r="G32" s="14">
        <v>0</v>
      </c>
    </row>
    <row r="33" spans="2:7" ht="28.5" outlineLevel="2" x14ac:dyDescent="0.2">
      <c r="B33" s="10">
        <v>36010301</v>
      </c>
      <c r="C33" s="11" t="s">
        <v>12</v>
      </c>
      <c r="D33" s="12" t="s">
        <v>0</v>
      </c>
      <c r="E33" s="13">
        <v>164.18</v>
      </c>
      <c r="F33" s="14">
        <v>0</v>
      </c>
      <c r="G33" s="14">
        <v>0</v>
      </c>
    </row>
    <row r="34" spans="2:7" ht="42.75" outlineLevel="2" x14ac:dyDescent="0.2">
      <c r="B34" s="10">
        <v>23080101</v>
      </c>
      <c r="C34" s="11" t="s">
        <v>13</v>
      </c>
      <c r="D34" s="12" t="s">
        <v>1</v>
      </c>
      <c r="E34" s="13">
        <v>90.850999999999999</v>
      </c>
      <c r="F34" s="14">
        <v>0</v>
      </c>
      <c r="G34" s="14">
        <v>0</v>
      </c>
    </row>
    <row r="35" spans="2:7" ht="42.75" outlineLevel="2" x14ac:dyDescent="0.2">
      <c r="B35" s="10">
        <v>96010003</v>
      </c>
      <c r="C35" s="11" t="s">
        <v>45</v>
      </c>
      <c r="D35" s="12" t="s">
        <v>1</v>
      </c>
      <c r="E35" s="15">
        <v>62.613</v>
      </c>
      <c r="F35" s="14">
        <v>0</v>
      </c>
      <c r="G35" s="14">
        <v>0</v>
      </c>
    </row>
    <row r="36" spans="2:7" ht="42.75" outlineLevel="2" x14ac:dyDescent="0.2">
      <c r="B36" s="10">
        <v>96010004</v>
      </c>
      <c r="C36" s="11" t="s">
        <v>46</v>
      </c>
      <c r="D36" s="12" t="s">
        <v>44</v>
      </c>
      <c r="E36" s="15">
        <v>626.13</v>
      </c>
      <c r="F36" s="14">
        <v>0</v>
      </c>
      <c r="G36" s="14">
        <v>0</v>
      </c>
    </row>
    <row r="37" spans="2:7" ht="28.5" outlineLevel="2" x14ac:dyDescent="0.2">
      <c r="B37" s="10">
        <v>32010301</v>
      </c>
      <c r="C37" s="11" t="s">
        <v>14</v>
      </c>
      <c r="D37" s="12" t="s">
        <v>0</v>
      </c>
      <c r="E37" s="13">
        <v>186.18</v>
      </c>
      <c r="F37" s="14">
        <v>0</v>
      </c>
      <c r="G37" s="14">
        <v>0</v>
      </c>
    </row>
    <row r="38" spans="2:7" ht="32.25" customHeight="1" outlineLevel="2" x14ac:dyDescent="0.2">
      <c r="B38" s="10">
        <v>34020303</v>
      </c>
      <c r="C38" s="11" t="s">
        <v>15</v>
      </c>
      <c r="D38" s="12" t="s">
        <v>2</v>
      </c>
      <c r="E38" s="21">
        <v>1.1693</v>
      </c>
      <c r="F38" s="14">
        <v>0</v>
      </c>
      <c r="G38" s="14">
        <v>0</v>
      </c>
    </row>
    <row r="39" spans="2:7" ht="32.25" customHeight="1" outlineLevel="2" x14ac:dyDescent="0.2">
      <c r="B39" s="10">
        <v>34020304</v>
      </c>
      <c r="C39" s="11" t="s">
        <v>16</v>
      </c>
      <c r="D39" s="12" t="s">
        <v>2</v>
      </c>
      <c r="E39" s="21">
        <v>1.4850000000000001</v>
      </c>
      <c r="F39" s="14">
        <v>0</v>
      </c>
      <c r="G39" s="14">
        <v>0</v>
      </c>
    </row>
    <row r="40" spans="2:7" ht="32.25" customHeight="1" outlineLevel="2" x14ac:dyDescent="0.2">
      <c r="B40" s="10">
        <v>34020305</v>
      </c>
      <c r="C40" s="11" t="s">
        <v>17</v>
      </c>
      <c r="D40" s="12" t="s">
        <v>2</v>
      </c>
      <c r="E40" s="21">
        <v>1.8082</v>
      </c>
      <c r="F40" s="14">
        <v>0</v>
      </c>
      <c r="G40" s="14">
        <v>0</v>
      </c>
    </row>
    <row r="41" spans="2:7" ht="32.25" customHeight="1" outlineLevel="2" x14ac:dyDescent="0.2">
      <c r="B41" s="10">
        <v>34020306</v>
      </c>
      <c r="C41" s="11" t="s">
        <v>18</v>
      </c>
      <c r="D41" s="12" t="s">
        <v>2</v>
      </c>
      <c r="E41" s="21">
        <v>0.21629999999999999</v>
      </c>
      <c r="F41" s="14">
        <v>0</v>
      </c>
      <c r="G41" s="14">
        <v>0</v>
      </c>
    </row>
    <row r="42" spans="2:7" ht="42.75" outlineLevel="2" x14ac:dyDescent="0.2">
      <c r="B42" s="10">
        <v>36020300</v>
      </c>
      <c r="C42" s="11" t="s">
        <v>19</v>
      </c>
      <c r="D42" s="12" t="s">
        <v>1</v>
      </c>
      <c r="E42" s="15">
        <v>39.954999999999998</v>
      </c>
      <c r="F42" s="14">
        <v>0</v>
      </c>
      <c r="G42" s="14">
        <v>0</v>
      </c>
    </row>
    <row r="43" spans="2:7" ht="15" outlineLevel="1" x14ac:dyDescent="0.25">
      <c r="B43" s="17"/>
      <c r="C43" s="18" t="s">
        <v>20</v>
      </c>
      <c r="D43" s="17"/>
      <c r="E43" s="19"/>
      <c r="F43" s="20"/>
      <c r="G43" s="20">
        <f>SUM(G44:G51)</f>
        <v>0</v>
      </c>
    </row>
    <row r="44" spans="2:7" ht="28.5" outlineLevel="2" x14ac:dyDescent="0.2">
      <c r="B44" s="10">
        <v>32010319</v>
      </c>
      <c r="C44" s="11" t="s">
        <v>242</v>
      </c>
      <c r="D44" s="12" t="s">
        <v>8</v>
      </c>
      <c r="E44" s="13">
        <v>14</v>
      </c>
      <c r="F44" s="14">
        <v>0</v>
      </c>
      <c r="G44" s="14">
        <v>0</v>
      </c>
    </row>
    <row r="45" spans="2:7" ht="28.5" outlineLevel="2" x14ac:dyDescent="0.2">
      <c r="B45" s="10">
        <v>32010306</v>
      </c>
      <c r="C45" s="11" t="s">
        <v>243</v>
      </c>
      <c r="D45" s="12" t="s">
        <v>0</v>
      </c>
      <c r="E45" s="13">
        <v>412.18</v>
      </c>
      <c r="F45" s="14">
        <v>0</v>
      </c>
      <c r="G45" s="14">
        <v>0</v>
      </c>
    </row>
    <row r="46" spans="2:7" ht="28.5" outlineLevel="2" x14ac:dyDescent="0.2">
      <c r="B46" s="10">
        <v>34660606</v>
      </c>
      <c r="C46" s="11" t="s">
        <v>22</v>
      </c>
      <c r="D46" s="12" t="s">
        <v>0</v>
      </c>
      <c r="E46" s="13">
        <v>143.76</v>
      </c>
      <c r="F46" s="14">
        <v>0</v>
      </c>
      <c r="G46" s="14">
        <v>0</v>
      </c>
    </row>
    <row r="47" spans="2:7" ht="32.25" customHeight="1" outlineLevel="2" x14ac:dyDescent="0.2">
      <c r="B47" s="10">
        <v>34020302</v>
      </c>
      <c r="C47" s="11" t="s">
        <v>23</v>
      </c>
      <c r="D47" s="12" t="s">
        <v>2</v>
      </c>
      <c r="E47" s="21">
        <v>0.1026</v>
      </c>
      <c r="F47" s="14">
        <v>0</v>
      </c>
      <c r="G47" s="14">
        <v>0</v>
      </c>
    </row>
    <row r="48" spans="2:7" ht="32.25" customHeight="1" outlineLevel="2" x14ac:dyDescent="0.2">
      <c r="B48" s="10">
        <v>34020303</v>
      </c>
      <c r="C48" s="11" t="s">
        <v>15</v>
      </c>
      <c r="D48" s="12" t="s">
        <v>2</v>
      </c>
      <c r="E48" s="21">
        <v>1.2865</v>
      </c>
      <c r="F48" s="14">
        <v>0</v>
      </c>
      <c r="G48" s="14">
        <v>0</v>
      </c>
    </row>
    <row r="49" spans="2:7" ht="32.25" customHeight="1" outlineLevel="2" x14ac:dyDescent="0.2">
      <c r="B49" s="10">
        <v>34020304</v>
      </c>
      <c r="C49" s="11" t="s">
        <v>16</v>
      </c>
      <c r="D49" s="12" t="s">
        <v>2</v>
      </c>
      <c r="E49" s="21">
        <v>2.2863000000000002</v>
      </c>
      <c r="F49" s="14">
        <v>0</v>
      </c>
      <c r="G49" s="14">
        <v>0</v>
      </c>
    </row>
    <row r="50" spans="2:7" ht="32.25" customHeight="1" outlineLevel="2" x14ac:dyDescent="0.2">
      <c r="B50" s="10">
        <v>34020305</v>
      </c>
      <c r="C50" s="11" t="s">
        <v>17</v>
      </c>
      <c r="D50" s="12" t="s">
        <v>2</v>
      </c>
      <c r="E50" s="21">
        <v>0.27839999999999998</v>
      </c>
      <c r="F50" s="14">
        <v>0</v>
      </c>
      <c r="G50" s="14">
        <v>0</v>
      </c>
    </row>
    <row r="51" spans="2:7" ht="42.75" outlineLevel="2" x14ac:dyDescent="0.2">
      <c r="B51" s="10">
        <v>36020300</v>
      </c>
      <c r="C51" s="11" t="s">
        <v>19</v>
      </c>
      <c r="D51" s="12" t="s">
        <v>1</v>
      </c>
      <c r="E51" s="15">
        <v>31.587</v>
      </c>
      <c r="F51" s="14">
        <v>0</v>
      </c>
      <c r="G51" s="14">
        <v>0</v>
      </c>
    </row>
    <row r="52" spans="2:7" ht="15" outlineLevel="1" x14ac:dyDescent="0.25">
      <c r="B52" s="17"/>
      <c r="C52" s="18" t="s">
        <v>240</v>
      </c>
      <c r="D52" s="17"/>
      <c r="E52" s="19"/>
      <c r="F52" s="20"/>
      <c r="G52" s="20">
        <f>SUM(G53:G63)</f>
        <v>0</v>
      </c>
    </row>
    <row r="53" spans="2:7" ht="42.75" outlineLevel="2" x14ac:dyDescent="0.2">
      <c r="B53" s="10">
        <v>32010304</v>
      </c>
      <c r="C53" s="11" t="s">
        <v>24</v>
      </c>
      <c r="D53" s="12" t="s">
        <v>8</v>
      </c>
      <c r="E53" s="13">
        <v>73.8</v>
      </c>
      <c r="F53" s="14">
        <v>0</v>
      </c>
      <c r="G53" s="14">
        <v>0</v>
      </c>
    </row>
    <row r="54" spans="2:7" ht="42.75" outlineLevel="2" x14ac:dyDescent="0.2">
      <c r="B54" s="10">
        <v>32010308</v>
      </c>
      <c r="C54" s="11" t="s">
        <v>25</v>
      </c>
      <c r="D54" s="12" t="s">
        <v>0</v>
      </c>
      <c r="E54" s="13">
        <v>360.32</v>
      </c>
      <c r="F54" s="14">
        <v>0</v>
      </c>
      <c r="G54" s="14">
        <v>0</v>
      </c>
    </row>
    <row r="55" spans="2:7" ht="28.5" outlineLevel="2" x14ac:dyDescent="0.2">
      <c r="B55" s="10">
        <v>34512038</v>
      </c>
      <c r="C55" s="11" t="s">
        <v>26</v>
      </c>
      <c r="D55" s="12" t="s">
        <v>1</v>
      </c>
      <c r="E55" s="15">
        <v>62.895000000000003</v>
      </c>
      <c r="F55" s="14">
        <v>0</v>
      </c>
      <c r="G55" s="14">
        <v>0</v>
      </c>
    </row>
    <row r="56" spans="2:7" ht="28.5" outlineLevel="2" x14ac:dyDescent="0.2">
      <c r="B56" s="10">
        <v>34660808</v>
      </c>
      <c r="C56" s="11" t="s">
        <v>27</v>
      </c>
      <c r="D56" s="12" t="s">
        <v>0</v>
      </c>
      <c r="E56" s="13">
        <v>308.51</v>
      </c>
      <c r="F56" s="14">
        <v>0</v>
      </c>
      <c r="G56" s="14">
        <v>0</v>
      </c>
    </row>
    <row r="57" spans="2:7" ht="30.75" customHeight="1" outlineLevel="2" x14ac:dyDescent="0.2">
      <c r="B57" s="10">
        <v>34020302</v>
      </c>
      <c r="C57" s="11" t="s">
        <v>23</v>
      </c>
      <c r="D57" s="12" t="s">
        <v>2</v>
      </c>
      <c r="E57" s="21">
        <v>0.375</v>
      </c>
      <c r="F57" s="14">
        <v>0</v>
      </c>
      <c r="G57" s="14">
        <v>0</v>
      </c>
    </row>
    <row r="58" spans="2:7" ht="30.75" customHeight="1" outlineLevel="2" x14ac:dyDescent="0.2">
      <c r="B58" s="10">
        <v>34020303</v>
      </c>
      <c r="C58" s="11" t="s">
        <v>15</v>
      </c>
      <c r="D58" s="12" t="s">
        <v>2</v>
      </c>
      <c r="E58" s="21">
        <v>2.3473000000000002</v>
      </c>
      <c r="F58" s="14">
        <v>0</v>
      </c>
      <c r="G58" s="14">
        <v>0</v>
      </c>
    </row>
    <row r="59" spans="2:7" ht="30.75" customHeight="1" outlineLevel="2" x14ac:dyDescent="0.2">
      <c r="B59" s="10">
        <v>34020304</v>
      </c>
      <c r="C59" s="11" t="s">
        <v>16</v>
      </c>
      <c r="D59" s="12" t="s">
        <v>2</v>
      </c>
      <c r="E59" s="21">
        <v>0.85640000000000005</v>
      </c>
      <c r="F59" s="14">
        <v>0</v>
      </c>
      <c r="G59" s="14">
        <v>0</v>
      </c>
    </row>
    <row r="60" spans="2:7" ht="30.75" customHeight="1" outlineLevel="2" x14ac:dyDescent="0.2">
      <c r="B60" s="10">
        <v>34020305</v>
      </c>
      <c r="C60" s="11" t="s">
        <v>17</v>
      </c>
      <c r="D60" s="12" t="s">
        <v>2</v>
      </c>
      <c r="E60" s="21">
        <v>1.0859000000000001</v>
      </c>
      <c r="F60" s="14">
        <v>0</v>
      </c>
      <c r="G60" s="14">
        <v>0</v>
      </c>
    </row>
    <row r="61" spans="2:7" ht="30.75" customHeight="1" outlineLevel="2" x14ac:dyDescent="0.2">
      <c r="B61" s="10">
        <v>34020306</v>
      </c>
      <c r="C61" s="11" t="s">
        <v>18</v>
      </c>
      <c r="D61" s="12" t="s">
        <v>2</v>
      </c>
      <c r="E61" s="21">
        <v>0.88439999999999996</v>
      </c>
      <c r="F61" s="14">
        <v>0</v>
      </c>
      <c r="G61" s="14">
        <v>0</v>
      </c>
    </row>
    <row r="62" spans="2:7" ht="42.75" outlineLevel="2" x14ac:dyDescent="0.2">
      <c r="B62" s="10">
        <v>34020308</v>
      </c>
      <c r="C62" s="11" t="s">
        <v>28</v>
      </c>
      <c r="D62" s="12" t="s">
        <v>2</v>
      </c>
      <c r="E62" s="21">
        <v>1.0875999999999999</v>
      </c>
      <c r="F62" s="14">
        <v>0</v>
      </c>
      <c r="G62" s="14">
        <v>0</v>
      </c>
    </row>
    <row r="63" spans="2:7" ht="42.75" outlineLevel="2" x14ac:dyDescent="0.2">
      <c r="B63" s="10">
        <v>36020250</v>
      </c>
      <c r="C63" s="11" t="s">
        <v>244</v>
      </c>
      <c r="D63" s="12" t="s">
        <v>1</v>
      </c>
      <c r="E63" s="15">
        <v>41.860999999999997</v>
      </c>
      <c r="F63" s="14">
        <v>0</v>
      </c>
      <c r="G63" s="14">
        <v>0</v>
      </c>
    </row>
    <row r="64" spans="2:7" ht="15" outlineLevel="1" x14ac:dyDescent="0.25">
      <c r="B64" s="17"/>
      <c r="C64" s="18" t="s">
        <v>184</v>
      </c>
      <c r="D64" s="17"/>
      <c r="E64" s="19"/>
      <c r="F64" s="20"/>
      <c r="G64" s="20">
        <f>SUM(G65:G76)</f>
        <v>0</v>
      </c>
    </row>
    <row r="65" spans="2:7" ht="28.5" outlineLevel="2" x14ac:dyDescent="0.2">
      <c r="B65" s="10">
        <v>23013060</v>
      </c>
      <c r="C65" s="11" t="s">
        <v>185</v>
      </c>
      <c r="D65" s="12" t="s">
        <v>0</v>
      </c>
      <c r="E65" s="13">
        <v>94.8</v>
      </c>
      <c r="F65" s="14">
        <v>0</v>
      </c>
      <c r="G65" s="14">
        <v>0</v>
      </c>
    </row>
    <row r="66" spans="2:7" ht="28.5" outlineLevel="2" x14ac:dyDescent="0.2">
      <c r="B66" s="10">
        <v>50293030</v>
      </c>
      <c r="C66" s="11" t="s">
        <v>186</v>
      </c>
      <c r="D66" s="12" t="s">
        <v>0</v>
      </c>
      <c r="E66" s="13">
        <v>284.85000000000002</v>
      </c>
      <c r="F66" s="14">
        <v>0</v>
      </c>
      <c r="G66" s="14">
        <v>0</v>
      </c>
    </row>
    <row r="67" spans="2:7" ht="28.5" outlineLevel="2" x14ac:dyDescent="0.2">
      <c r="B67" s="10">
        <v>50110010</v>
      </c>
      <c r="C67" s="11" t="s">
        <v>245</v>
      </c>
      <c r="D67" s="12" t="s">
        <v>0</v>
      </c>
      <c r="E67" s="13">
        <v>284.85000000000002</v>
      </c>
      <c r="F67" s="14">
        <v>0</v>
      </c>
      <c r="G67" s="14">
        <v>0</v>
      </c>
    </row>
    <row r="68" spans="2:7" ht="57" outlineLevel="2" x14ac:dyDescent="0.2">
      <c r="B68" s="10">
        <v>50121010</v>
      </c>
      <c r="C68" s="11" t="s">
        <v>284</v>
      </c>
      <c r="D68" s="12" t="s">
        <v>0</v>
      </c>
      <c r="E68" s="13">
        <v>163.86</v>
      </c>
      <c r="F68" s="14">
        <v>0</v>
      </c>
      <c r="G68" s="14">
        <v>0</v>
      </c>
    </row>
    <row r="69" spans="2:7" ht="42.75" outlineLevel="2" x14ac:dyDescent="0.2">
      <c r="B69" s="10">
        <v>50232020</v>
      </c>
      <c r="C69" s="11" t="s">
        <v>187</v>
      </c>
      <c r="D69" s="12" t="s">
        <v>8</v>
      </c>
      <c r="E69" s="13">
        <v>18.100000000000001</v>
      </c>
      <c r="F69" s="14">
        <v>0</v>
      </c>
      <c r="G69" s="14">
        <v>0</v>
      </c>
    </row>
    <row r="70" spans="2:7" ht="28.5" outlineLevel="2" x14ac:dyDescent="0.2">
      <c r="B70" s="10">
        <v>50290613</v>
      </c>
      <c r="C70" s="11" t="s">
        <v>188</v>
      </c>
      <c r="D70" s="12" t="s">
        <v>8</v>
      </c>
      <c r="E70" s="13">
        <v>128.9</v>
      </c>
      <c r="F70" s="14">
        <v>0</v>
      </c>
      <c r="G70" s="14">
        <v>0</v>
      </c>
    </row>
    <row r="71" spans="2:7" ht="57" outlineLevel="2" x14ac:dyDescent="0.2">
      <c r="B71" s="10">
        <v>50222539</v>
      </c>
      <c r="C71" s="11" t="s">
        <v>246</v>
      </c>
      <c r="D71" s="12" t="s">
        <v>0</v>
      </c>
      <c r="E71" s="13">
        <v>121.29</v>
      </c>
      <c r="F71" s="14">
        <v>0</v>
      </c>
      <c r="G71" s="14">
        <v>0</v>
      </c>
    </row>
    <row r="72" spans="2:7" ht="42.75" outlineLevel="2" x14ac:dyDescent="0.2">
      <c r="B72" s="10">
        <v>23080101</v>
      </c>
      <c r="C72" s="11" t="s">
        <v>13</v>
      </c>
      <c r="D72" s="12" t="s">
        <v>1</v>
      </c>
      <c r="E72" s="13">
        <v>26.244</v>
      </c>
      <c r="F72" s="14">
        <v>0</v>
      </c>
      <c r="G72" s="14">
        <v>0</v>
      </c>
    </row>
    <row r="73" spans="2:7" ht="42.75" outlineLevel="2" x14ac:dyDescent="0.2">
      <c r="B73" s="10">
        <v>32010317</v>
      </c>
      <c r="C73" s="11" t="s">
        <v>21</v>
      </c>
      <c r="D73" s="12" t="s">
        <v>0</v>
      </c>
      <c r="E73" s="13">
        <v>32.67</v>
      </c>
      <c r="F73" s="14">
        <v>0</v>
      </c>
      <c r="G73" s="14">
        <v>0</v>
      </c>
    </row>
    <row r="74" spans="2:7" ht="33" customHeight="1" outlineLevel="2" x14ac:dyDescent="0.2">
      <c r="B74" s="10">
        <v>34020303</v>
      </c>
      <c r="C74" s="11" t="s">
        <v>15</v>
      </c>
      <c r="D74" s="12" t="s">
        <v>2</v>
      </c>
      <c r="E74" s="21">
        <v>0.70789999999999997</v>
      </c>
      <c r="F74" s="14">
        <v>0</v>
      </c>
      <c r="G74" s="14">
        <v>0</v>
      </c>
    </row>
    <row r="75" spans="2:7" ht="33" customHeight="1" outlineLevel="2" x14ac:dyDescent="0.2">
      <c r="B75" s="10">
        <v>34020304</v>
      </c>
      <c r="C75" s="11" t="s">
        <v>16</v>
      </c>
      <c r="D75" s="12" t="s">
        <v>2</v>
      </c>
      <c r="E75" s="21">
        <v>0.56940000000000002</v>
      </c>
      <c r="F75" s="14">
        <v>0</v>
      </c>
      <c r="G75" s="14">
        <v>0</v>
      </c>
    </row>
    <row r="76" spans="2:7" ht="42.75" outlineLevel="2" x14ac:dyDescent="0.2">
      <c r="B76" s="10">
        <v>36020300</v>
      </c>
      <c r="C76" s="11" t="s">
        <v>19</v>
      </c>
      <c r="D76" s="12" t="s">
        <v>1</v>
      </c>
      <c r="E76" s="15">
        <v>11.981</v>
      </c>
      <c r="F76" s="14">
        <v>0</v>
      </c>
      <c r="G76" s="14">
        <v>0</v>
      </c>
    </row>
    <row r="77" spans="2:7" ht="15" outlineLevel="1" x14ac:dyDescent="0.25">
      <c r="B77" s="17"/>
      <c r="C77" s="18" t="s">
        <v>189</v>
      </c>
      <c r="D77" s="17"/>
      <c r="E77" s="19"/>
      <c r="F77" s="20"/>
      <c r="G77" s="20">
        <f>G78</f>
        <v>0</v>
      </c>
    </row>
    <row r="78" spans="2:7" ht="28.5" outlineLevel="2" x14ac:dyDescent="0.2">
      <c r="B78" s="10">
        <v>50230013</v>
      </c>
      <c r="C78" s="11" t="s">
        <v>247</v>
      </c>
      <c r="D78" s="12" t="s">
        <v>0</v>
      </c>
      <c r="E78" s="13">
        <v>1105.4100000000001</v>
      </c>
      <c r="F78" s="14">
        <v>0</v>
      </c>
      <c r="G78" s="14">
        <v>0</v>
      </c>
    </row>
    <row r="79" spans="2:7" ht="15" outlineLevel="1" x14ac:dyDescent="0.25">
      <c r="B79" s="17"/>
      <c r="C79" s="18" t="s">
        <v>190</v>
      </c>
      <c r="D79" s="17"/>
      <c r="E79" s="19"/>
      <c r="F79" s="20"/>
      <c r="G79" s="20">
        <f>SUM(G80:G89)</f>
        <v>0</v>
      </c>
    </row>
    <row r="80" spans="2:7" ht="71.25" outlineLevel="2" x14ac:dyDescent="0.2">
      <c r="B80" s="10">
        <v>55120310</v>
      </c>
      <c r="C80" s="11" t="s">
        <v>191</v>
      </c>
      <c r="D80" s="12" t="s">
        <v>47</v>
      </c>
      <c r="E80" s="13">
        <v>1</v>
      </c>
      <c r="F80" s="14">
        <v>0</v>
      </c>
      <c r="G80" s="14">
        <v>0</v>
      </c>
    </row>
    <row r="81" spans="2:9" ht="85.5" outlineLevel="2" x14ac:dyDescent="0.2">
      <c r="B81" s="10">
        <v>55605306</v>
      </c>
      <c r="C81" s="11" t="s">
        <v>192</v>
      </c>
      <c r="D81" s="12" t="s">
        <v>47</v>
      </c>
      <c r="E81" s="13">
        <v>2</v>
      </c>
      <c r="F81" s="14">
        <v>0</v>
      </c>
      <c r="G81" s="14">
        <v>0</v>
      </c>
    </row>
    <row r="82" spans="2:9" ht="71.25" outlineLevel="2" x14ac:dyDescent="0.2">
      <c r="B82" s="10">
        <v>55100282</v>
      </c>
      <c r="C82" s="11" t="s">
        <v>193</v>
      </c>
      <c r="D82" s="12" t="s">
        <v>47</v>
      </c>
      <c r="E82" s="13">
        <v>2</v>
      </c>
      <c r="F82" s="14">
        <v>0</v>
      </c>
      <c r="G82" s="14">
        <v>0</v>
      </c>
    </row>
    <row r="83" spans="2:9" ht="71.25" outlineLevel="2" x14ac:dyDescent="0.2">
      <c r="B83" s="10">
        <v>55120280</v>
      </c>
      <c r="C83" s="11" t="s">
        <v>194</v>
      </c>
      <c r="D83" s="12" t="s">
        <v>47</v>
      </c>
      <c r="E83" s="13">
        <v>1</v>
      </c>
      <c r="F83" s="14">
        <v>0</v>
      </c>
      <c r="G83" s="14">
        <v>0</v>
      </c>
    </row>
    <row r="84" spans="2:9" ht="71.25" outlineLevel="2" x14ac:dyDescent="0.2">
      <c r="B84" s="10">
        <v>55294041</v>
      </c>
      <c r="C84" s="11" t="s">
        <v>300</v>
      </c>
      <c r="D84" s="12" t="s">
        <v>47</v>
      </c>
      <c r="E84" s="13">
        <v>2</v>
      </c>
      <c r="F84" s="14">
        <v>0</v>
      </c>
      <c r="G84" s="14">
        <v>0</v>
      </c>
    </row>
    <row r="85" spans="2:9" ht="71.25" outlineLevel="2" x14ac:dyDescent="0.2">
      <c r="B85" s="10">
        <v>55294081</v>
      </c>
      <c r="C85" s="11" t="s">
        <v>301</v>
      </c>
      <c r="D85" s="12" t="s">
        <v>47</v>
      </c>
      <c r="E85" s="13">
        <v>2</v>
      </c>
      <c r="F85" s="14">
        <v>0</v>
      </c>
      <c r="G85" s="14">
        <v>0</v>
      </c>
    </row>
    <row r="86" spans="2:9" ht="71.25" outlineLevel="2" x14ac:dyDescent="0.2">
      <c r="B86" s="10">
        <v>55294121</v>
      </c>
      <c r="C86" s="11" t="s">
        <v>302</v>
      </c>
      <c r="D86" s="12" t="s">
        <v>47</v>
      </c>
      <c r="E86" s="13">
        <v>2</v>
      </c>
      <c r="F86" s="14">
        <v>0</v>
      </c>
      <c r="G86" s="14">
        <v>0</v>
      </c>
    </row>
    <row r="87" spans="2:9" ht="71.25" outlineLevel="2" x14ac:dyDescent="0.2">
      <c r="B87" s="10">
        <v>55281158</v>
      </c>
      <c r="C87" s="11" t="s">
        <v>303</v>
      </c>
      <c r="D87" s="12" t="s">
        <v>47</v>
      </c>
      <c r="E87" s="13">
        <v>2</v>
      </c>
      <c r="F87" s="14">
        <v>0</v>
      </c>
      <c r="G87" s="14">
        <v>0</v>
      </c>
    </row>
    <row r="88" spans="2:9" ht="57" outlineLevel="2" x14ac:dyDescent="0.2">
      <c r="B88" s="10">
        <v>55219060</v>
      </c>
      <c r="C88" s="11" t="s">
        <v>195</v>
      </c>
      <c r="D88" s="12" t="s">
        <v>47</v>
      </c>
      <c r="E88" s="13">
        <v>2</v>
      </c>
      <c r="F88" s="14">
        <v>0</v>
      </c>
      <c r="G88" s="14">
        <v>0</v>
      </c>
    </row>
    <row r="89" spans="2:9" ht="57" outlineLevel="2" x14ac:dyDescent="0.2">
      <c r="B89" s="10">
        <v>55172360</v>
      </c>
      <c r="C89" s="11" t="s">
        <v>196</v>
      </c>
      <c r="D89" s="12" t="s">
        <v>47</v>
      </c>
      <c r="E89" s="13">
        <v>1</v>
      </c>
      <c r="F89" s="14">
        <v>0</v>
      </c>
      <c r="G89" s="14">
        <v>0</v>
      </c>
    </row>
    <row r="90" spans="2:9" ht="15" outlineLevel="1" x14ac:dyDescent="0.25">
      <c r="B90" s="17"/>
      <c r="C90" s="18" t="s">
        <v>197</v>
      </c>
      <c r="D90" s="17"/>
      <c r="E90" s="19"/>
      <c r="F90" s="20"/>
      <c r="G90" s="20">
        <f>SUM(G91:G98)</f>
        <v>0</v>
      </c>
    </row>
    <row r="91" spans="2:9" ht="28.5" outlineLevel="2" x14ac:dyDescent="0.2">
      <c r="B91" s="10">
        <v>83040610</v>
      </c>
      <c r="C91" s="11" t="s">
        <v>304</v>
      </c>
      <c r="D91" s="12" t="s">
        <v>47</v>
      </c>
      <c r="E91" s="13">
        <v>1</v>
      </c>
      <c r="F91" s="14">
        <v>0</v>
      </c>
      <c r="G91" s="14">
        <v>0</v>
      </c>
    </row>
    <row r="92" spans="2:9" ht="51" customHeight="1" outlineLevel="2" x14ac:dyDescent="0.2">
      <c r="B92" s="10">
        <v>83040611</v>
      </c>
      <c r="C92" s="11" t="s">
        <v>314</v>
      </c>
      <c r="D92" s="12" t="s">
        <v>47</v>
      </c>
      <c r="E92" s="13">
        <v>1</v>
      </c>
      <c r="F92" s="22">
        <v>0</v>
      </c>
      <c r="G92" s="22">
        <v>0</v>
      </c>
      <c r="I92" s="23"/>
    </row>
    <row r="93" spans="2:9" ht="28.5" outlineLevel="2" x14ac:dyDescent="0.2">
      <c r="B93" s="10">
        <v>83040612</v>
      </c>
      <c r="C93" s="11" t="s">
        <v>305</v>
      </c>
      <c r="D93" s="12" t="s">
        <v>47</v>
      </c>
      <c r="E93" s="13">
        <v>1</v>
      </c>
      <c r="F93" s="14">
        <v>0</v>
      </c>
      <c r="G93" s="14">
        <v>0</v>
      </c>
    </row>
    <row r="94" spans="2:9" ht="28.5" outlineLevel="2" x14ac:dyDescent="0.2">
      <c r="B94" s="10">
        <v>83040613</v>
      </c>
      <c r="C94" s="11" t="s">
        <v>306</v>
      </c>
      <c r="D94" s="12" t="s">
        <v>47</v>
      </c>
      <c r="E94" s="13">
        <v>1</v>
      </c>
      <c r="F94" s="14">
        <v>0</v>
      </c>
      <c r="G94" s="14">
        <v>0</v>
      </c>
    </row>
    <row r="95" spans="2:9" ht="28.5" outlineLevel="2" x14ac:dyDescent="0.2">
      <c r="B95" s="10">
        <v>83040614</v>
      </c>
      <c r="C95" s="11" t="s">
        <v>307</v>
      </c>
      <c r="D95" s="12" t="s">
        <v>47</v>
      </c>
      <c r="E95" s="13">
        <v>1</v>
      </c>
      <c r="F95" s="14">
        <v>0</v>
      </c>
      <c r="G95" s="14">
        <v>0</v>
      </c>
    </row>
    <row r="96" spans="2:9" ht="28.5" outlineLevel="2" x14ac:dyDescent="0.2">
      <c r="B96" s="10">
        <v>83040515</v>
      </c>
      <c r="C96" s="11" t="s">
        <v>198</v>
      </c>
      <c r="D96" s="12" t="s">
        <v>47</v>
      </c>
      <c r="E96" s="13">
        <v>1</v>
      </c>
      <c r="F96" s="14">
        <v>0</v>
      </c>
      <c r="G96" s="14">
        <v>0</v>
      </c>
    </row>
    <row r="97" spans="2:7" ht="28.5" outlineLevel="2" x14ac:dyDescent="0.2">
      <c r="B97" s="10">
        <v>83040516</v>
      </c>
      <c r="C97" s="11" t="s">
        <v>199</v>
      </c>
      <c r="D97" s="12" t="s">
        <v>47</v>
      </c>
      <c r="E97" s="13">
        <v>1</v>
      </c>
      <c r="F97" s="14">
        <v>0</v>
      </c>
      <c r="G97" s="14">
        <v>0</v>
      </c>
    </row>
    <row r="98" spans="2:7" ht="28.5" outlineLevel="2" x14ac:dyDescent="0.2">
      <c r="B98" s="10">
        <v>83040517</v>
      </c>
      <c r="C98" s="11" t="s">
        <v>200</v>
      </c>
      <c r="D98" s="12" t="s">
        <v>47</v>
      </c>
      <c r="E98" s="13">
        <v>1</v>
      </c>
      <c r="F98" s="14">
        <v>0</v>
      </c>
      <c r="G98" s="14">
        <v>0</v>
      </c>
    </row>
    <row r="99" spans="2:7" ht="15" outlineLevel="1" x14ac:dyDescent="0.25">
      <c r="B99" s="17"/>
      <c r="C99" s="18" t="s">
        <v>201</v>
      </c>
      <c r="D99" s="17"/>
      <c r="E99" s="19"/>
      <c r="F99" s="20"/>
      <c r="G99" s="20">
        <f>SUM(G100:G101)</f>
        <v>0</v>
      </c>
    </row>
    <row r="100" spans="2:7" ht="28.5" outlineLevel="2" x14ac:dyDescent="0.2">
      <c r="B100" s="10">
        <v>97090000</v>
      </c>
      <c r="C100" s="11" t="s">
        <v>202</v>
      </c>
      <c r="D100" s="12" t="s">
        <v>0</v>
      </c>
      <c r="E100" s="13">
        <v>323.39999999999998</v>
      </c>
      <c r="F100" s="14">
        <v>0</v>
      </c>
      <c r="G100" s="14">
        <v>0</v>
      </c>
    </row>
    <row r="101" spans="2:7" ht="28.5" outlineLevel="2" x14ac:dyDescent="0.2">
      <c r="B101" s="10">
        <v>97100000</v>
      </c>
      <c r="C101" s="11" t="s">
        <v>203</v>
      </c>
      <c r="D101" s="12" t="s">
        <v>0</v>
      </c>
      <c r="E101" s="13">
        <v>323.39999999999998</v>
      </c>
      <c r="F101" s="14">
        <v>0</v>
      </c>
      <c r="G101" s="14">
        <v>0</v>
      </c>
    </row>
    <row r="102" spans="2:7" ht="15" x14ac:dyDescent="0.25">
      <c r="B102" s="6"/>
      <c r="C102" s="7" t="s">
        <v>48</v>
      </c>
      <c r="D102" s="6"/>
      <c r="E102" s="8"/>
      <c r="F102" s="9"/>
      <c r="G102" s="9">
        <f>SUM(G103:G115)</f>
        <v>0</v>
      </c>
    </row>
    <row r="103" spans="2:7" ht="57" outlineLevel="1" x14ac:dyDescent="0.2">
      <c r="B103" s="10">
        <v>50121608</v>
      </c>
      <c r="C103" s="11" t="s">
        <v>285</v>
      </c>
      <c r="D103" s="12" t="s">
        <v>0</v>
      </c>
      <c r="E103" s="13">
        <v>469.22</v>
      </c>
      <c r="F103" s="14">
        <v>0</v>
      </c>
      <c r="G103" s="14">
        <v>0</v>
      </c>
    </row>
    <row r="104" spans="2:7" ht="42.75" outlineLevel="1" x14ac:dyDescent="0.2">
      <c r="B104" s="10">
        <v>50120808</v>
      </c>
      <c r="C104" s="11" t="s">
        <v>286</v>
      </c>
      <c r="D104" s="12" t="s">
        <v>0</v>
      </c>
      <c r="E104" s="13">
        <v>112.53</v>
      </c>
      <c r="F104" s="14">
        <v>0</v>
      </c>
      <c r="G104" s="14">
        <v>0</v>
      </c>
    </row>
    <row r="105" spans="2:7" ht="57" outlineLevel="1" x14ac:dyDescent="0.2">
      <c r="B105" s="10">
        <v>50222539</v>
      </c>
      <c r="C105" s="11" t="s">
        <v>248</v>
      </c>
      <c r="D105" s="12" t="s">
        <v>0</v>
      </c>
      <c r="E105" s="13">
        <v>234.27</v>
      </c>
      <c r="F105" s="14">
        <v>0</v>
      </c>
      <c r="G105" s="14">
        <v>0</v>
      </c>
    </row>
    <row r="106" spans="2:7" ht="71.25" outlineLevel="1" x14ac:dyDescent="0.2">
      <c r="B106" s="10">
        <v>74091017</v>
      </c>
      <c r="C106" s="11" t="s">
        <v>296</v>
      </c>
      <c r="D106" s="12" t="s">
        <v>0</v>
      </c>
      <c r="E106" s="13">
        <v>236.27</v>
      </c>
      <c r="F106" s="14">
        <v>0</v>
      </c>
      <c r="G106" s="14">
        <v>0</v>
      </c>
    </row>
    <row r="107" spans="2:7" ht="42.75" outlineLevel="1" x14ac:dyDescent="0.2">
      <c r="B107" s="10">
        <v>50220032</v>
      </c>
      <c r="C107" s="11" t="s">
        <v>308</v>
      </c>
      <c r="D107" s="12" t="s">
        <v>8</v>
      </c>
      <c r="E107" s="13">
        <v>55.8</v>
      </c>
      <c r="F107" s="14">
        <v>0</v>
      </c>
      <c r="G107" s="14">
        <v>0</v>
      </c>
    </row>
    <row r="108" spans="2:7" ht="42.75" outlineLevel="1" x14ac:dyDescent="0.2">
      <c r="B108" s="10">
        <v>50220033</v>
      </c>
      <c r="C108" s="11" t="s">
        <v>309</v>
      </c>
      <c r="D108" s="12" t="s">
        <v>0</v>
      </c>
      <c r="E108" s="13">
        <v>430.88</v>
      </c>
      <c r="F108" s="14">
        <v>0</v>
      </c>
      <c r="G108" s="14">
        <v>0</v>
      </c>
    </row>
    <row r="109" spans="2:7" ht="114" outlineLevel="1" x14ac:dyDescent="0.2">
      <c r="B109" s="10">
        <v>50228008</v>
      </c>
      <c r="C109" s="11" t="s">
        <v>299</v>
      </c>
      <c r="D109" s="12" t="s">
        <v>8</v>
      </c>
      <c r="E109" s="13">
        <v>78.17</v>
      </c>
      <c r="F109" s="14">
        <v>0</v>
      </c>
      <c r="G109" s="14">
        <v>0</v>
      </c>
    </row>
    <row r="110" spans="2:7" ht="57" outlineLevel="1" x14ac:dyDescent="0.2">
      <c r="B110" s="10">
        <v>50224020</v>
      </c>
      <c r="C110" s="11" t="s">
        <v>49</v>
      </c>
      <c r="D110" s="12" t="s">
        <v>8</v>
      </c>
      <c r="E110" s="13">
        <v>23.43</v>
      </c>
      <c r="F110" s="14">
        <v>0</v>
      </c>
      <c r="G110" s="14">
        <v>0</v>
      </c>
    </row>
    <row r="111" spans="2:7" ht="71.25" outlineLevel="1" x14ac:dyDescent="0.2">
      <c r="B111" s="10">
        <v>50220008</v>
      </c>
      <c r="C111" s="11" t="s">
        <v>287</v>
      </c>
      <c r="D111" s="12" t="s">
        <v>0</v>
      </c>
      <c r="E111" s="13">
        <v>41.05</v>
      </c>
      <c r="F111" s="14">
        <v>0</v>
      </c>
      <c r="G111" s="14">
        <v>0</v>
      </c>
    </row>
    <row r="112" spans="2:7" ht="57" outlineLevel="1" x14ac:dyDescent="0.2">
      <c r="B112" s="10">
        <v>50223018</v>
      </c>
      <c r="C112" s="11" t="s">
        <v>249</v>
      </c>
      <c r="D112" s="12" t="s">
        <v>8</v>
      </c>
      <c r="E112" s="13">
        <v>106.69</v>
      </c>
      <c r="F112" s="14">
        <v>0</v>
      </c>
      <c r="G112" s="14">
        <v>0</v>
      </c>
    </row>
    <row r="113" spans="2:7" ht="57" outlineLevel="1" x14ac:dyDescent="0.2">
      <c r="B113" s="10">
        <v>50223015</v>
      </c>
      <c r="C113" s="11" t="s">
        <v>50</v>
      </c>
      <c r="D113" s="12" t="s">
        <v>8</v>
      </c>
      <c r="E113" s="13">
        <v>5.86</v>
      </c>
      <c r="F113" s="14">
        <v>0</v>
      </c>
      <c r="G113" s="14">
        <v>0</v>
      </c>
    </row>
    <row r="114" spans="2:7" ht="71.25" outlineLevel="1" x14ac:dyDescent="0.2">
      <c r="B114" s="10">
        <v>50221632</v>
      </c>
      <c r="C114" s="11" t="s">
        <v>51</v>
      </c>
      <c r="D114" s="12" t="s">
        <v>0</v>
      </c>
      <c r="E114" s="13">
        <v>120.46</v>
      </c>
      <c r="F114" s="14">
        <v>0</v>
      </c>
      <c r="G114" s="14">
        <v>0</v>
      </c>
    </row>
    <row r="115" spans="2:7" ht="28.5" outlineLevel="1" x14ac:dyDescent="0.2">
      <c r="B115" s="10">
        <v>50230013</v>
      </c>
      <c r="C115" s="11" t="s">
        <v>250</v>
      </c>
      <c r="D115" s="12" t="s">
        <v>0</v>
      </c>
      <c r="E115" s="13">
        <v>841.57</v>
      </c>
      <c r="F115" s="14">
        <v>0</v>
      </c>
      <c r="G115" s="14">
        <v>0</v>
      </c>
    </row>
    <row r="116" spans="2:7" ht="15" x14ac:dyDescent="0.25">
      <c r="B116" s="6"/>
      <c r="C116" s="7" t="s">
        <v>52</v>
      </c>
      <c r="D116" s="6"/>
      <c r="E116" s="8"/>
      <c r="F116" s="9"/>
      <c r="G116" s="9">
        <f>SUM(G117:G120)</f>
        <v>0</v>
      </c>
    </row>
    <row r="117" spans="2:7" ht="108" customHeight="1" outlineLevel="1" x14ac:dyDescent="0.2">
      <c r="B117" s="10">
        <v>88060160</v>
      </c>
      <c r="C117" s="11" t="s">
        <v>288</v>
      </c>
      <c r="D117" s="12" t="s">
        <v>47</v>
      </c>
      <c r="E117" s="13">
        <v>21</v>
      </c>
      <c r="F117" s="14">
        <v>0</v>
      </c>
      <c r="G117" s="14">
        <v>0</v>
      </c>
    </row>
    <row r="118" spans="2:7" ht="91.5" customHeight="1" outlineLevel="1" x14ac:dyDescent="0.2">
      <c r="B118" s="10">
        <v>88060161</v>
      </c>
      <c r="C118" s="11" t="s">
        <v>289</v>
      </c>
      <c r="D118" s="12" t="s">
        <v>47</v>
      </c>
      <c r="E118" s="13">
        <v>36</v>
      </c>
      <c r="F118" s="14">
        <v>0</v>
      </c>
      <c r="G118" s="14">
        <v>0</v>
      </c>
    </row>
    <row r="119" spans="2:7" ht="99.75" outlineLevel="1" x14ac:dyDescent="0.2">
      <c r="B119" s="10">
        <v>88060162</v>
      </c>
      <c r="C119" s="11" t="s">
        <v>290</v>
      </c>
      <c r="D119" s="12" t="s">
        <v>47</v>
      </c>
      <c r="E119" s="13">
        <v>3</v>
      </c>
      <c r="F119" s="14">
        <v>0</v>
      </c>
      <c r="G119" s="14">
        <v>0</v>
      </c>
    </row>
    <row r="120" spans="2:7" ht="114" outlineLevel="1" x14ac:dyDescent="0.2">
      <c r="B120" s="10">
        <v>88060163</v>
      </c>
      <c r="C120" s="11" t="s">
        <v>291</v>
      </c>
      <c r="D120" s="12" t="s">
        <v>47</v>
      </c>
      <c r="E120" s="13">
        <v>1</v>
      </c>
      <c r="F120" s="14">
        <v>0</v>
      </c>
      <c r="G120" s="14">
        <v>0</v>
      </c>
    </row>
    <row r="121" spans="2:7" ht="15" x14ac:dyDescent="0.25">
      <c r="B121" s="6"/>
      <c r="C121" s="7" t="s">
        <v>53</v>
      </c>
      <c r="D121" s="6"/>
      <c r="E121" s="8"/>
      <c r="F121" s="9"/>
      <c r="G121" s="9">
        <f>SUM(G122:G127)</f>
        <v>0</v>
      </c>
    </row>
    <row r="122" spans="2:7" ht="108" customHeight="1" outlineLevel="1" x14ac:dyDescent="0.2">
      <c r="B122" s="10">
        <v>55990011</v>
      </c>
      <c r="C122" s="11" t="s">
        <v>204</v>
      </c>
      <c r="D122" s="12" t="s">
        <v>47</v>
      </c>
      <c r="E122" s="13">
        <v>18</v>
      </c>
      <c r="F122" s="14">
        <v>0</v>
      </c>
      <c r="G122" s="14">
        <v>0</v>
      </c>
    </row>
    <row r="123" spans="2:7" ht="108" customHeight="1" outlineLevel="1" x14ac:dyDescent="0.2">
      <c r="B123" s="10">
        <v>55990012</v>
      </c>
      <c r="C123" s="11" t="s">
        <v>205</v>
      </c>
      <c r="D123" s="12" t="s">
        <v>47</v>
      </c>
      <c r="E123" s="13">
        <v>7</v>
      </c>
      <c r="F123" s="14">
        <v>0</v>
      </c>
      <c r="G123" s="14">
        <v>0</v>
      </c>
    </row>
    <row r="124" spans="2:7" ht="108" customHeight="1" outlineLevel="1" x14ac:dyDescent="0.2">
      <c r="B124" s="10">
        <v>55990016</v>
      </c>
      <c r="C124" s="11" t="s">
        <v>292</v>
      </c>
      <c r="D124" s="12" t="s">
        <v>47</v>
      </c>
      <c r="E124" s="13">
        <v>2</v>
      </c>
      <c r="F124" s="14">
        <v>0</v>
      </c>
      <c r="G124" s="14">
        <v>0</v>
      </c>
    </row>
    <row r="125" spans="2:7" ht="28.5" outlineLevel="1" x14ac:dyDescent="0.2">
      <c r="B125" s="10">
        <v>55990013</v>
      </c>
      <c r="C125" s="11" t="s">
        <v>254</v>
      </c>
      <c r="D125" s="12" t="s">
        <v>47</v>
      </c>
      <c r="E125" s="13">
        <v>20</v>
      </c>
      <c r="F125" s="14">
        <v>0</v>
      </c>
      <c r="G125" s="14">
        <v>0</v>
      </c>
    </row>
    <row r="126" spans="2:7" ht="28.5" outlineLevel="1" x14ac:dyDescent="0.2">
      <c r="B126" s="10">
        <v>55990014</v>
      </c>
      <c r="C126" s="11" t="s">
        <v>255</v>
      </c>
      <c r="D126" s="12" t="s">
        <v>47</v>
      </c>
      <c r="E126" s="13">
        <v>15</v>
      </c>
      <c r="F126" s="14">
        <v>0</v>
      </c>
      <c r="G126" s="14">
        <v>0</v>
      </c>
    </row>
    <row r="127" spans="2:7" ht="28.5" outlineLevel="1" x14ac:dyDescent="0.2">
      <c r="B127" s="10">
        <v>55990015</v>
      </c>
      <c r="C127" s="11" t="s">
        <v>256</v>
      </c>
      <c r="D127" s="12" t="s">
        <v>47</v>
      </c>
      <c r="E127" s="13">
        <v>1</v>
      </c>
      <c r="F127" s="14">
        <v>0</v>
      </c>
      <c r="G127" s="14">
        <v>0</v>
      </c>
    </row>
    <row r="128" spans="2:7" ht="15" x14ac:dyDescent="0.25">
      <c r="B128" s="6"/>
      <c r="C128" s="7" t="s">
        <v>257</v>
      </c>
      <c r="D128" s="6"/>
      <c r="E128" s="8"/>
      <c r="F128" s="9"/>
      <c r="G128" s="9">
        <f>SUM(G129:G139)</f>
        <v>0</v>
      </c>
    </row>
    <row r="129" spans="2:7" ht="114" outlineLevel="1" x14ac:dyDescent="0.2">
      <c r="B129" s="10">
        <v>74091001</v>
      </c>
      <c r="C129" s="11" t="s">
        <v>293</v>
      </c>
      <c r="D129" s="12" t="s">
        <v>47</v>
      </c>
      <c r="E129" s="13">
        <v>1</v>
      </c>
      <c r="F129" s="14">
        <v>0</v>
      </c>
      <c r="G129" s="14">
        <v>0</v>
      </c>
    </row>
    <row r="130" spans="2:7" ht="185.25" outlineLevel="1" x14ac:dyDescent="0.2">
      <c r="B130" s="10">
        <v>74091002</v>
      </c>
      <c r="C130" s="11" t="s">
        <v>294</v>
      </c>
      <c r="D130" s="12" t="s">
        <v>47</v>
      </c>
      <c r="E130" s="13">
        <v>1</v>
      </c>
      <c r="F130" s="14">
        <v>0</v>
      </c>
      <c r="G130" s="14">
        <v>0</v>
      </c>
    </row>
    <row r="131" spans="2:7" ht="57" outlineLevel="1" x14ac:dyDescent="0.2">
      <c r="B131" s="10">
        <v>74091003</v>
      </c>
      <c r="C131" s="11" t="s">
        <v>295</v>
      </c>
      <c r="D131" s="12" t="s">
        <v>47</v>
      </c>
      <c r="E131" s="13">
        <v>1</v>
      </c>
      <c r="F131" s="14">
        <v>0</v>
      </c>
      <c r="G131" s="14">
        <v>0</v>
      </c>
    </row>
    <row r="132" spans="2:7" ht="71.25" outlineLevel="1" x14ac:dyDescent="0.2">
      <c r="B132" s="10">
        <v>74091004</v>
      </c>
      <c r="C132" s="11" t="s">
        <v>258</v>
      </c>
      <c r="D132" s="12" t="s">
        <v>47</v>
      </c>
      <c r="E132" s="13">
        <v>1</v>
      </c>
      <c r="F132" s="14">
        <v>0</v>
      </c>
      <c r="G132" s="14">
        <v>0</v>
      </c>
    </row>
    <row r="133" spans="2:7" ht="71.25" outlineLevel="1" x14ac:dyDescent="0.2">
      <c r="B133" s="10">
        <v>74091005</v>
      </c>
      <c r="C133" s="11" t="s">
        <v>259</v>
      </c>
      <c r="D133" s="12" t="s">
        <v>47</v>
      </c>
      <c r="E133" s="13">
        <v>1</v>
      </c>
      <c r="F133" s="14">
        <v>0</v>
      </c>
      <c r="G133" s="14">
        <v>0</v>
      </c>
    </row>
    <row r="134" spans="2:7" ht="42.75" outlineLevel="1" x14ac:dyDescent="0.2">
      <c r="B134" s="10">
        <v>74091008</v>
      </c>
      <c r="C134" s="11" t="s">
        <v>260</v>
      </c>
      <c r="D134" s="12" t="s">
        <v>8</v>
      </c>
      <c r="E134" s="13">
        <v>169.67</v>
      </c>
      <c r="F134" s="14">
        <v>0</v>
      </c>
      <c r="G134" s="14">
        <v>0</v>
      </c>
    </row>
    <row r="135" spans="2:7" ht="71.25" outlineLevel="1" x14ac:dyDescent="0.2">
      <c r="B135" s="10">
        <v>74091109</v>
      </c>
      <c r="C135" s="11" t="s">
        <v>310</v>
      </c>
      <c r="D135" s="12" t="s">
        <v>47</v>
      </c>
      <c r="E135" s="13">
        <v>1</v>
      </c>
      <c r="F135" s="14">
        <v>0</v>
      </c>
      <c r="G135" s="14">
        <v>0</v>
      </c>
    </row>
    <row r="136" spans="2:7" ht="71.25" outlineLevel="1" x14ac:dyDescent="0.2">
      <c r="B136" s="10">
        <v>74091110</v>
      </c>
      <c r="C136" s="11" t="s">
        <v>311</v>
      </c>
      <c r="D136" s="12" t="s">
        <v>47</v>
      </c>
      <c r="E136" s="13">
        <v>1</v>
      </c>
      <c r="F136" s="14">
        <v>0</v>
      </c>
      <c r="G136" s="14">
        <v>0</v>
      </c>
    </row>
    <row r="137" spans="2:7" ht="71.25" outlineLevel="1" x14ac:dyDescent="0.2">
      <c r="B137" s="10">
        <v>74091111</v>
      </c>
      <c r="C137" s="11" t="s">
        <v>312</v>
      </c>
      <c r="D137" s="12" t="s">
        <v>47</v>
      </c>
      <c r="E137" s="13">
        <v>1</v>
      </c>
      <c r="F137" s="14">
        <v>0</v>
      </c>
      <c r="G137" s="14">
        <v>0</v>
      </c>
    </row>
    <row r="138" spans="2:7" ht="99.75" outlineLevel="1" x14ac:dyDescent="0.2">
      <c r="B138" s="10">
        <v>74091112</v>
      </c>
      <c r="C138" s="11" t="s">
        <v>313</v>
      </c>
      <c r="D138" s="12" t="s">
        <v>47</v>
      </c>
      <c r="E138" s="13">
        <v>1</v>
      </c>
      <c r="F138" s="14">
        <v>0</v>
      </c>
      <c r="G138" s="14">
        <v>0</v>
      </c>
    </row>
    <row r="139" spans="2:7" ht="85.5" outlineLevel="1" x14ac:dyDescent="0.2">
      <c r="B139" s="10">
        <v>74091013</v>
      </c>
      <c r="C139" s="11" t="s">
        <v>297</v>
      </c>
      <c r="D139" s="12" t="s">
        <v>47</v>
      </c>
      <c r="E139" s="13">
        <v>1</v>
      </c>
      <c r="F139" s="14">
        <v>0</v>
      </c>
      <c r="G139" s="14">
        <v>0</v>
      </c>
    </row>
    <row r="140" spans="2:7" ht="15" x14ac:dyDescent="0.25">
      <c r="B140" s="6"/>
      <c r="C140" s="7" t="s">
        <v>54</v>
      </c>
      <c r="D140" s="6"/>
      <c r="E140" s="8"/>
      <c r="F140" s="9"/>
      <c r="G140" s="9">
        <f>SUM(G141:G142)</f>
        <v>0</v>
      </c>
    </row>
    <row r="141" spans="2:7" ht="42.75" outlineLevel="1" x14ac:dyDescent="0.2">
      <c r="B141" s="10">
        <v>72300109</v>
      </c>
      <c r="C141" s="11" t="s">
        <v>251</v>
      </c>
      <c r="D141" s="12" t="s">
        <v>8</v>
      </c>
      <c r="E141" s="13">
        <v>164.28</v>
      </c>
      <c r="F141" s="14">
        <v>0</v>
      </c>
      <c r="G141" s="14">
        <v>0</v>
      </c>
    </row>
    <row r="142" spans="2:7" ht="42.75" outlineLevel="1" x14ac:dyDescent="0.2">
      <c r="B142" s="10">
        <v>72010105</v>
      </c>
      <c r="C142" s="11" t="s">
        <v>55</v>
      </c>
      <c r="D142" s="12" t="s">
        <v>0</v>
      </c>
      <c r="E142" s="13">
        <v>195.12</v>
      </c>
      <c r="F142" s="14">
        <v>0</v>
      </c>
      <c r="G142" s="14">
        <v>0</v>
      </c>
    </row>
    <row r="143" spans="2:7" ht="15" x14ac:dyDescent="0.25">
      <c r="B143" s="6"/>
      <c r="C143" s="7" t="s">
        <v>206</v>
      </c>
      <c r="D143" s="6"/>
      <c r="E143" s="8"/>
      <c r="F143" s="9"/>
      <c r="G143" s="9">
        <f>SUM(G144:G178)</f>
        <v>0</v>
      </c>
    </row>
    <row r="144" spans="2:7" ht="42.75" outlineLevel="1" x14ac:dyDescent="0.2">
      <c r="B144" s="10">
        <v>44004417</v>
      </c>
      <c r="C144" s="11" t="s">
        <v>207</v>
      </c>
      <c r="D144" s="12" t="s">
        <v>47</v>
      </c>
      <c r="E144" s="13">
        <v>19</v>
      </c>
      <c r="F144" s="14">
        <v>0</v>
      </c>
      <c r="G144" s="14">
        <v>0</v>
      </c>
    </row>
    <row r="145" spans="2:7" ht="42.75" outlineLevel="1" x14ac:dyDescent="0.2">
      <c r="B145" s="10">
        <v>44004418</v>
      </c>
      <c r="C145" s="11" t="s">
        <v>208</v>
      </c>
      <c r="D145" s="12" t="s">
        <v>47</v>
      </c>
      <c r="E145" s="13">
        <v>2</v>
      </c>
      <c r="F145" s="14">
        <v>0</v>
      </c>
      <c r="G145" s="14">
        <v>0</v>
      </c>
    </row>
    <row r="146" spans="2:7" ht="42.75" outlineLevel="1" x14ac:dyDescent="0.2">
      <c r="B146" s="10">
        <v>44004419</v>
      </c>
      <c r="C146" s="11" t="s">
        <v>209</v>
      </c>
      <c r="D146" s="12" t="s">
        <v>47</v>
      </c>
      <c r="E146" s="13">
        <v>6</v>
      </c>
      <c r="F146" s="14">
        <v>0</v>
      </c>
      <c r="G146" s="14">
        <v>0</v>
      </c>
    </row>
    <row r="147" spans="2:7" ht="42.75" outlineLevel="1" x14ac:dyDescent="0.2">
      <c r="B147" s="10">
        <v>44004420</v>
      </c>
      <c r="C147" s="11" t="s">
        <v>210</v>
      </c>
      <c r="D147" s="12" t="s">
        <v>47</v>
      </c>
      <c r="E147" s="13">
        <v>4</v>
      </c>
      <c r="F147" s="14">
        <v>0</v>
      </c>
      <c r="G147" s="14">
        <v>0</v>
      </c>
    </row>
    <row r="148" spans="2:7" ht="57" outlineLevel="1" x14ac:dyDescent="0.2">
      <c r="B148" s="10">
        <v>33003301</v>
      </c>
      <c r="C148" s="11" t="s">
        <v>211</v>
      </c>
      <c r="D148" s="12" t="s">
        <v>47</v>
      </c>
      <c r="E148" s="13">
        <v>4</v>
      </c>
      <c r="F148" s="14">
        <v>0</v>
      </c>
      <c r="G148" s="14">
        <v>0</v>
      </c>
    </row>
    <row r="149" spans="2:7" ht="57" outlineLevel="1" x14ac:dyDescent="0.2">
      <c r="B149" s="10">
        <v>33003302</v>
      </c>
      <c r="C149" s="11" t="s">
        <v>212</v>
      </c>
      <c r="D149" s="12" t="s">
        <v>47</v>
      </c>
      <c r="E149" s="13">
        <v>7</v>
      </c>
      <c r="F149" s="14">
        <v>0</v>
      </c>
      <c r="G149" s="14">
        <v>0</v>
      </c>
    </row>
    <row r="150" spans="2:7" ht="57" outlineLevel="1" x14ac:dyDescent="0.2">
      <c r="B150" s="10">
        <v>33003303</v>
      </c>
      <c r="C150" s="11" t="s">
        <v>213</v>
      </c>
      <c r="D150" s="12" t="s">
        <v>47</v>
      </c>
      <c r="E150" s="13">
        <v>6</v>
      </c>
      <c r="F150" s="14">
        <v>0</v>
      </c>
      <c r="G150" s="14">
        <v>0</v>
      </c>
    </row>
    <row r="151" spans="2:7" ht="57" outlineLevel="1" x14ac:dyDescent="0.2">
      <c r="B151" s="10">
        <v>33003304</v>
      </c>
      <c r="C151" s="11" t="s">
        <v>214</v>
      </c>
      <c r="D151" s="12" t="s">
        <v>47</v>
      </c>
      <c r="E151" s="13">
        <v>7</v>
      </c>
      <c r="F151" s="14">
        <v>0</v>
      </c>
      <c r="G151" s="14">
        <v>0</v>
      </c>
    </row>
    <row r="152" spans="2:7" ht="57" outlineLevel="1" x14ac:dyDescent="0.2">
      <c r="B152" s="10">
        <v>33003305</v>
      </c>
      <c r="C152" s="11" t="s">
        <v>215</v>
      </c>
      <c r="D152" s="12" t="s">
        <v>47</v>
      </c>
      <c r="E152" s="13">
        <v>6</v>
      </c>
      <c r="F152" s="14">
        <v>0</v>
      </c>
      <c r="G152" s="14">
        <v>0</v>
      </c>
    </row>
    <row r="153" spans="2:7" ht="57" outlineLevel="1" x14ac:dyDescent="0.2">
      <c r="B153" s="10">
        <v>33003306</v>
      </c>
      <c r="C153" s="11" t="s">
        <v>216</v>
      </c>
      <c r="D153" s="12" t="s">
        <v>47</v>
      </c>
      <c r="E153" s="13">
        <v>7</v>
      </c>
      <c r="F153" s="14">
        <v>0</v>
      </c>
      <c r="G153" s="14">
        <v>0</v>
      </c>
    </row>
    <row r="154" spans="2:7" ht="57" outlineLevel="1" x14ac:dyDescent="0.2">
      <c r="B154" s="10">
        <v>33003308</v>
      </c>
      <c r="C154" s="11" t="s">
        <v>217</v>
      </c>
      <c r="D154" s="12" t="s">
        <v>47</v>
      </c>
      <c r="E154" s="13">
        <v>2023</v>
      </c>
      <c r="F154" s="14">
        <v>0</v>
      </c>
      <c r="G154" s="14">
        <v>0</v>
      </c>
    </row>
    <row r="155" spans="2:7" ht="57" outlineLevel="1" x14ac:dyDescent="0.2">
      <c r="B155" s="10">
        <v>33003309</v>
      </c>
      <c r="C155" s="11" t="s">
        <v>218</v>
      </c>
      <c r="D155" s="12" t="s">
        <v>47</v>
      </c>
      <c r="E155" s="13">
        <v>649</v>
      </c>
      <c r="F155" s="14">
        <v>0</v>
      </c>
      <c r="G155" s="14">
        <v>0</v>
      </c>
    </row>
    <row r="156" spans="2:7" ht="57" outlineLevel="1" x14ac:dyDescent="0.2">
      <c r="B156" s="10">
        <v>33003310</v>
      </c>
      <c r="C156" s="11" t="s">
        <v>219</v>
      </c>
      <c r="D156" s="12" t="s">
        <v>47</v>
      </c>
      <c r="E156" s="13">
        <v>354</v>
      </c>
      <c r="F156" s="14">
        <v>0</v>
      </c>
      <c r="G156" s="14">
        <v>0</v>
      </c>
    </row>
    <row r="157" spans="2:7" ht="57" outlineLevel="1" x14ac:dyDescent="0.2">
      <c r="B157" s="10">
        <v>33003332</v>
      </c>
      <c r="C157" s="11" t="s">
        <v>220</v>
      </c>
      <c r="D157" s="12" t="s">
        <v>47</v>
      </c>
      <c r="E157" s="13">
        <v>164</v>
      </c>
      <c r="F157" s="14">
        <v>0</v>
      </c>
      <c r="G157" s="14">
        <v>0</v>
      </c>
    </row>
    <row r="158" spans="2:7" ht="57" outlineLevel="1" x14ac:dyDescent="0.2">
      <c r="B158" s="10">
        <v>33003312</v>
      </c>
      <c r="C158" s="11" t="s">
        <v>221</v>
      </c>
      <c r="D158" s="12" t="s">
        <v>47</v>
      </c>
      <c r="E158" s="13">
        <v>127</v>
      </c>
      <c r="F158" s="14">
        <v>0</v>
      </c>
      <c r="G158" s="14">
        <v>0</v>
      </c>
    </row>
    <row r="159" spans="2:7" ht="57" outlineLevel="1" x14ac:dyDescent="0.2">
      <c r="B159" s="10">
        <v>33003333</v>
      </c>
      <c r="C159" s="11" t="s">
        <v>222</v>
      </c>
      <c r="D159" s="12" t="s">
        <v>47</v>
      </c>
      <c r="E159" s="13">
        <v>73</v>
      </c>
      <c r="F159" s="14">
        <v>0</v>
      </c>
      <c r="G159" s="14">
        <v>0</v>
      </c>
    </row>
    <row r="160" spans="2:7" ht="57" outlineLevel="1" x14ac:dyDescent="0.2">
      <c r="B160" s="10">
        <v>33003313</v>
      </c>
      <c r="C160" s="11" t="s">
        <v>223</v>
      </c>
      <c r="D160" s="12" t="s">
        <v>47</v>
      </c>
      <c r="E160" s="13">
        <v>392</v>
      </c>
      <c r="F160" s="14">
        <v>0</v>
      </c>
      <c r="G160" s="14">
        <v>0</v>
      </c>
    </row>
    <row r="161" spans="2:7" ht="57" outlineLevel="1" x14ac:dyDescent="0.2">
      <c r="B161" s="10">
        <v>33003314</v>
      </c>
      <c r="C161" s="11" t="s">
        <v>224</v>
      </c>
      <c r="D161" s="12" t="s">
        <v>47</v>
      </c>
      <c r="E161" s="13">
        <v>332</v>
      </c>
      <c r="F161" s="14">
        <v>0</v>
      </c>
      <c r="G161" s="14">
        <v>0</v>
      </c>
    </row>
    <row r="162" spans="2:7" ht="57" outlineLevel="1" x14ac:dyDescent="0.2">
      <c r="B162" s="10">
        <v>33003315</v>
      </c>
      <c r="C162" s="11" t="s">
        <v>225</v>
      </c>
      <c r="D162" s="12" t="s">
        <v>47</v>
      </c>
      <c r="E162" s="13">
        <v>503</v>
      </c>
      <c r="F162" s="14">
        <v>0</v>
      </c>
      <c r="G162" s="14">
        <v>0</v>
      </c>
    </row>
    <row r="163" spans="2:7" ht="57" outlineLevel="1" x14ac:dyDescent="0.2">
      <c r="B163" s="10">
        <v>33003316</v>
      </c>
      <c r="C163" s="11" t="s">
        <v>226</v>
      </c>
      <c r="D163" s="12" t="s">
        <v>47</v>
      </c>
      <c r="E163" s="13">
        <v>333</v>
      </c>
      <c r="F163" s="14">
        <v>0</v>
      </c>
      <c r="G163" s="14">
        <v>0</v>
      </c>
    </row>
    <row r="164" spans="2:7" ht="57" outlineLevel="1" x14ac:dyDescent="0.2">
      <c r="B164" s="10">
        <v>33003317</v>
      </c>
      <c r="C164" s="11" t="s">
        <v>227</v>
      </c>
      <c r="D164" s="12" t="s">
        <v>47</v>
      </c>
      <c r="E164" s="13">
        <v>40</v>
      </c>
      <c r="F164" s="14">
        <v>0</v>
      </c>
      <c r="G164" s="14">
        <v>0</v>
      </c>
    </row>
    <row r="165" spans="2:7" ht="57" outlineLevel="1" x14ac:dyDescent="0.2">
      <c r="B165" s="10">
        <v>33003318</v>
      </c>
      <c r="C165" s="11" t="s">
        <v>228</v>
      </c>
      <c r="D165" s="12" t="s">
        <v>47</v>
      </c>
      <c r="E165" s="13">
        <v>437</v>
      </c>
      <c r="F165" s="14">
        <v>0</v>
      </c>
      <c r="G165" s="14">
        <v>0</v>
      </c>
    </row>
    <row r="166" spans="2:7" ht="57" outlineLevel="1" x14ac:dyDescent="0.2">
      <c r="B166" s="10">
        <v>33003319</v>
      </c>
      <c r="C166" s="11" t="s">
        <v>229</v>
      </c>
      <c r="D166" s="12" t="s">
        <v>47</v>
      </c>
      <c r="E166" s="13">
        <v>27</v>
      </c>
      <c r="F166" s="14">
        <v>0</v>
      </c>
      <c r="G166" s="14">
        <v>0</v>
      </c>
    </row>
    <row r="167" spans="2:7" ht="57" outlineLevel="1" x14ac:dyDescent="0.2">
      <c r="B167" s="10">
        <v>33003320</v>
      </c>
      <c r="C167" s="11" t="s">
        <v>230</v>
      </c>
      <c r="D167" s="12" t="s">
        <v>47</v>
      </c>
      <c r="E167" s="13">
        <v>41</v>
      </c>
      <c r="F167" s="14">
        <v>0</v>
      </c>
      <c r="G167" s="14">
        <v>0</v>
      </c>
    </row>
    <row r="168" spans="2:7" ht="57" outlineLevel="1" x14ac:dyDescent="0.2">
      <c r="B168" s="10">
        <v>33003321</v>
      </c>
      <c r="C168" s="11" t="s">
        <v>231</v>
      </c>
      <c r="D168" s="12" t="s">
        <v>47</v>
      </c>
      <c r="E168" s="13">
        <v>151</v>
      </c>
      <c r="F168" s="14">
        <v>0</v>
      </c>
      <c r="G168" s="14">
        <v>0</v>
      </c>
    </row>
    <row r="169" spans="2:7" ht="57" outlineLevel="1" x14ac:dyDescent="0.2">
      <c r="B169" s="10">
        <v>33003322</v>
      </c>
      <c r="C169" s="11" t="s">
        <v>232</v>
      </c>
      <c r="D169" s="12" t="s">
        <v>47</v>
      </c>
      <c r="E169" s="13">
        <v>517</v>
      </c>
      <c r="F169" s="14">
        <v>0</v>
      </c>
      <c r="G169" s="14">
        <v>0</v>
      </c>
    </row>
    <row r="170" spans="2:7" ht="57" outlineLevel="1" x14ac:dyDescent="0.2">
      <c r="B170" s="10">
        <v>33003324</v>
      </c>
      <c r="C170" s="11" t="s">
        <v>233</v>
      </c>
      <c r="D170" s="12" t="s">
        <v>47</v>
      </c>
      <c r="E170" s="13">
        <v>579</v>
      </c>
      <c r="F170" s="14">
        <v>0</v>
      </c>
      <c r="G170" s="14">
        <v>0</v>
      </c>
    </row>
    <row r="171" spans="2:7" ht="57" outlineLevel="1" x14ac:dyDescent="0.2">
      <c r="B171" s="10">
        <v>33003327</v>
      </c>
      <c r="C171" s="11" t="s">
        <v>234</v>
      </c>
      <c r="D171" s="12" t="s">
        <v>47</v>
      </c>
      <c r="E171" s="13">
        <v>123</v>
      </c>
      <c r="F171" s="14">
        <v>0</v>
      </c>
      <c r="G171" s="14">
        <v>0</v>
      </c>
    </row>
    <row r="172" spans="2:7" ht="57" outlineLevel="1" x14ac:dyDescent="0.2">
      <c r="B172" s="10">
        <v>33003328</v>
      </c>
      <c r="C172" s="11" t="s">
        <v>235</v>
      </c>
      <c r="D172" s="12" t="s">
        <v>47</v>
      </c>
      <c r="E172" s="13">
        <v>123</v>
      </c>
      <c r="F172" s="14">
        <v>0</v>
      </c>
      <c r="G172" s="14">
        <v>0</v>
      </c>
    </row>
    <row r="173" spans="2:7" ht="57" outlineLevel="1" x14ac:dyDescent="0.2">
      <c r="B173" s="10">
        <v>33003329</v>
      </c>
      <c r="C173" s="11" t="s">
        <v>236</v>
      </c>
      <c r="D173" s="12" t="s">
        <v>47</v>
      </c>
      <c r="E173" s="13">
        <v>1262</v>
      </c>
      <c r="F173" s="14">
        <v>0</v>
      </c>
      <c r="G173" s="14">
        <v>0</v>
      </c>
    </row>
    <row r="174" spans="2:7" ht="57" outlineLevel="1" x14ac:dyDescent="0.2">
      <c r="B174" s="10">
        <v>33003330</v>
      </c>
      <c r="C174" s="11" t="s">
        <v>237</v>
      </c>
      <c r="D174" s="12" t="s">
        <v>47</v>
      </c>
      <c r="E174" s="13">
        <v>463</v>
      </c>
      <c r="F174" s="14">
        <v>0</v>
      </c>
      <c r="G174" s="14">
        <v>0</v>
      </c>
    </row>
    <row r="175" spans="2:7" ht="57" outlineLevel="1" x14ac:dyDescent="0.2">
      <c r="B175" s="10">
        <v>33003334</v>
      </c>
      <c r="C175" s="11" t="s">
        <v>238</v>
      </c>
      <c r="D175" s="12" t="s">
        <v>47</v>
      </c>
      <c r="E175" s="13">
        <v>480</v>
      </c>
      <c r="F175" s="14">
        <v>0</v>
      </c>
      <c r="G175" s="14">
        <v>0</v>
      </c>
    </row>
    <row r="176" spans="2:7" ht="57" outlineLevel="1" x14ac:dyDescent="0.2">
      <c r="B176" s="10">
        <v>33003335</v>
      </c>
      <c r="C176" s="11" t="s">
        <v>239</v>
      </c>
      <c r="D176" s="12" t="s">
        <v>47</v>
      </c>
      <c r="E176" s="13">
        <v>78</v>
      </c>
      <c r="F176" s="14">
        <v>0</v>
      </c>
      <c r="G176" s="14">
        <v>0</v>
      </c>
    </row>
    <row r="177" spans="2:7" ht="42.75" outlineLevel="1" x14ac:dyDescent="0.2">
      <c r="B177" s="10">
        <v>33003381</v>
      </c>
      <c r="C177" s="11" t="s">
        <v>298</v>
      </c>
      <c r="D177" s="12" t="s">
        <v>0</v>
      </c>
      <c r="E177" s="13">
        <v>400</v>
      </c>
      <c r="F177" s="14">
        <v>0</v>
      </c>
      <c r="G177" s="14">
        <v>0</v>
      </c>
    </row>
    <row r="178" spans="2:7" ht="28.5" outlineLevel="1" x14ac:dyDescent="0.2">
      <c r="B178" s="10">
        <v>33003380</v>
      </c>
      <c r="C178" s="11" t="s">
        <v>252</v>
      </c>
      <c r="D178" s="12" t="s">
        <v>253</v>
      </c>
      <c r="E178" s="13">
        <v>1</v>
      </c>
      <c r="F178" s="14">
        <v>0</v>
      </c>
      <c r="G178" s="14">
        <v>0</v>
      </c>
    </row>
    <row r="179" spans="2:7" ht="15" x14ac:dyDescent="0.25">
      <c r="B179" s="6"/>
      <c r="C179" s="7" t="s">
        <v>56</v>
      </c>
      <c r="D179" s="6"/>
      <c r="E179" s="8"/>
      <c r="F179" s="9"/>
      <c r="G179" s="9">
        <f>SUM(G180:G181)</f>
        <v>0</v>
      </c>
    </row>
    <row r="180" spans="2:7" ht="28.5" outlineLevel="1" x14ac:dyDescent="0.2">
      <c r="B180" s="10">
        <v>97090000</v>
      </c>
      <c r="C180" s="11" t="s">
        <v>57</v>
      </c>
      <c r="D180" s="12" t="s">
        <v>0</v>
      </c>
      <c r="E180" s="13">
        <v>3174.39</v>
      </c>
      <c r="F180" s="14"/>
      <c r="G180" s="14"/>
    </row>
    <row r="181" spans="2:7" ht="28.5" outlineLevel="1" x14ac:dyDescent="0.2">
      <c r="B181" s="10">
        <v>97100000</v>
      </c>
      <c r="C181" s="11" t="s">
        <v>58</v>
      </c>
      <c r="D181" s="12" t="s">
        <v>0</v>
      </c>
      <c r="E181" s="13">
        <v>3174.39</v>
      </c>
      <c r="F181" s="14"/>
      <c r="G181" s="14"/>
    </row>
    <row r="182" spans="2:7" ht="15" x14ac:dyDescent="0.25">
      <c r="B182" s="6"/>
      <c r="C182" s="7" t="s">
        <v>165</v>
      </c>
      <c r="D182" s="6"/>
      <c r="E182" s="8"/>
      <c r="F182" s="9"/>
      <c r="G182" s="9">
        <f>G183+G198+G216+G232+G252</f>
        <v>0</v>
      </c>
    </row>
    <row r="183" spans="2:7" ht="15" outlineLevel="1" x14ac:dyDescent="0.25">
      <c r="B183" s="17"/>
      <c r="C183" s="18" t="s">
        <v>166</v>
      </c>
      <c r="D183" s="17"/>
      <c r="E183" s="19"/>
      <c r="F183" s="20"/>
      <c r="G183" s="20">
        <f>SUM(G184:G197)</f>
        <v>0</v>
      </c>
    </row>
    <row r="184" spans="2:7" ht="28.5" outlineLevel="2" x14ac:dyDescent="0.2">
      <c r="B184" s="10" t="s">
        <v>59</v>
      </c>
      <c r="C184" s="11" t="s">
        <v>60</v>
      </c>
      <c r="D184" s="12" t="s">
        <v>61</v>
      </c>
      <c r="E184" s="13">
        <v>10.85</v>
      </c>
      <c r="F184" s="14">
        <v>0</v>
      </c>
      <c r="G184" s="14">
        <v>0</v>
      </c>
    </row>
    <row r="185" spans="2:7" ht="28.5" outlineLevel="2" x14ac:dyDescent="0.2">
      <c r="B185" s="10" t="s">
        <v>62</v>
      </c>
      <c r="C185" s="11" t="s">
        <v>63</v>
      </c>
      <c r="D185" s="12" t="s">
        <v>61</v>
      </c>
      <c r="E185" s="13">
        <v>54.23</v>
      </c>
      <c r="F185" s="14">
        <v>0</v>
      </c>
      <c r="G185" s="14">
        <v>0</v>
      </c>
    </row>
    <row r="186" spans="2:7" ht="28.5" outlineLevel="2" x14ac:dyDescent="0.2">
      <c r="B186" s="10" t="s">
        <v>64</v>
      </c>
      <c r="C186" s="11" t="s">
        <v>65</v>
      </c>
      <c r="D186" s="12" t="s">
        <v>66</v>
      </c>
      <c r="E186" s="13">
        <v>1</v>
      </c>
      <c r="F186" s="14">
        <v>0</v>
      </c>
      <c r="G186" s="14">
        <v>0</v>
      </c>
    </row>
    <row r="187" spans="2:7" ht="28.5" outlineLevel="2" x14ac:dyDescent="0.2">
      <c r="B187" s="10" t="s">
        <v>67</v>
      </c>
      <c r="C187" s="11" t="s">
        <v>68</v>
      </c>
      <c r="D187" s="12" t="s">
        <v>66</v>
      </c>
      <c r="E187" s="13">
        <v>2</v>
      </c>
      <c r="F187" s="14">
        <v>0</v>
      </c>
      <c r="G187" s="14">
        <v>0</v>
      </c>
    </row>
    <row r="188" spans="2:7" ht="28.5" outlineLevel="2" x14ac:dyDescent="0.2">
      <c r="B188" s="10" t="s">
        <v>69</v>
      </c>
      <c r="C188" s="11" t="s">
        <v>70</v>
      </c>
      <c r="D188" s="12" t="s">
        <v>66</v>
      </c>
      <c r="E188" s="13">
        <v>3</v>
      </c>
      <c r="F188" s="14">
        <v>0</v>
      </c>
      <c r="G188" s="14">
        <v>0</v>
      </c>
    </row>
    <row r="189" spans="2:7" ht="28.5" outlineLevel="2" x14ac:dyDescent="0.2">
      <c r="B189" s="10" t="s">
        <v>71</v>
      </c>
      <c r="C189" s="11" t="s">
        <v>72</v>
      </c>
      <c r="D189" s="12" t="s">
        <v>66</v>
      </c>
      <c r="E189" s="13">
        <v>3</v>
      </c>
      <c r="F189" s="14">
        <v>0</v>
      </c>
      <c r="G189" s="14">
        <v>0</v>
      </c>
    </row>
    <row r="190" spans="2:7" ht="28.5" outlineLevel="2" x14ac:dyDescent="0.2">
      <c r="B190" s="10" t="s">
        <v>73</v>
      </c>
      <c r="C190" s="11" t="s">
        <v>74</v>
      </c>
      <c r="D190" s="12" t="s">
        <v>66</v>
      </c>
      <c r="E190" s="13">
        <v>1</v>
      </c>
      <c r="F190" s="14">
        <v>0</v>
      </c>
      <c r="G190" s="14">
        <v>0</v>
      </c>
    </row>
    <row r="191" spans="2:7" ht="28.5" outlineLevel="2" x14ac:dyDescent="0.2">
      <c r="B191" s="10" t="s">
        <v>75</v>
      </c>
      <c r="C191" s="11" t="s">
        <v>76</v>
      </c>
      <c r="D191" s="12" t="s">
        <v>66</v>
      </c>
      <c r="E191" s="13">
        <v>1</v>
      </c>
      <c r="F191" s="14">
        <v>0</v>
      </c>
      <c r="G191" s="14">
        <v>0</v>
      </c>
    </row>
    <row r="192" spans="2:7" ht="28.5" outlineLevel="2" x14ac:dyDescent="0.2">
      <c r="B192" s="10" t="s">
        <v>77</v>
      </c>
      <c r="C192" s="11" t="s">
        <v>78</v>
      </c>
      <c r="D192" s="12" t="s">
        <v>79</v>
      </c>
      <c r="E192" s="15">
        <v>19.940000000000001</v>
      </c>
      <c r="F192" s="14">
        <v>0</v>
      </c>
      <c r="G192" s="14">
        <v>0</v>
      </c>
    </row>
    <row r="193" spans="2:7" ht="28.5" outlineLevel="2" x14ac:dyDescent="0.2">
      <c r="B193" s="10" t="s">
        <v>80</v>
      </c>
      <c r="C193" s="11" t="s">
        <v>81</v>
      </c>
      <c r="D193" s="12" t="s">
        <v>79</v>
      </c>
      <c r="E193" s="15">
        <v>19.940000000000001</v>
      </c>
      <c r="F193" s="14">
        <v>0</v>
      </c>
      <c r="G193" s="14">
        <v>0</v>
      </c>
    </row>
    <row r="194" spans="2:7" outlineLevel="2" x14ac:dyDescent="0.2">
      <c r="B194" s="10" t="s">
        <v>82</v>
      </c>
      <c r="C194" s="11" t="s">
        <v>83</v>
      </c>
      <c r="D194" s="12" t="s">
        <v>66</v>
      </c>
      <c r="E194" s="13">
        <v>1</v>
      </c>
      <c r="F194" s="14">
        <v>0</v>
      </c>
      <c r="G194" s="14">
        <f t="shared" ref="G194:G197" si="0">F194*E194</f>
        <v>0</v>
      </c>
    </row>
    <row r="195" spans="2:7" ht="42.75" outlineLevel="2" x14ac:dyDescent="0.2">
      <c r="B195" s="10" t="s">
        <v>84</v>
      </c>
      <c r="C195" s="11" t="s">
        <v>85</v>
      </c>
      <c r="D195" s="12" t="s">
        <v>66</v>
      </c>
      <c r="E195" s="13">
        <v>1</v>
      </c>
      <c r="F195" s="14">
        <v>0</v>
      </c>
      <c r="G195" s="14">
        <f t="shared" si="0"/>
        <v>0</v>
      </c>
    </row>
    <row r="196" spans="2:7" outlineLevel="2" x14ac:dyDescent="0.2">
      <c r="B196" s="10" t="s">
        <v>86</v>
      </c>
      <c r="C196" s="11" t="s">
        <v>87</v>
      </c>
      <c r="D196" s="12" t="s">
        <v>66</v>
      </c>
      <c r="E196" s="13">
        <v>1</v>
      </c>
      <c r="F196" s="14">
        <v>0</v>
      </c>
      <c r="G196" s="14">
        <f t="shared" si="0"/>
        <v>0</v>
      </c>
    </row>
    <row r="197" spans="2:7" outlineLevel="2" x14ac:dyDescent="0.2">
      <c r="B197" s="10" t="s">
        <v>88</v>
      </c>
      <c r="C197" s="11" t="s">
        <v>89</v>
      </c>
      <c r="D197" s="12" t="s">
        <v>66</v>
      </c>
      <c r="E197" s="13">
        <v>1</v>
      </c>
      <c r="F197" s="14">
        <v>0</v>
      </c>
      <c r="G197" s="14">
        <f t="shared" si="0"/>
        <v>0</v>
      </c>
    </row>
    <row r="198" spans="2:7" ht="15" outlineLevel="1" x14ac:dyDescent="0.25">
      <c r="B198" s="17"/>
      <c r="C198" s="18" t="s">
        <v>167</v>
      </c>
      <c r="D198" s="17"/>
      <c r="E198" s="19"/>
      <c r="F198" s="20"/>
      <c r="G198" s="20">
        <f>G199+G212</f>
        <v>0</v>
      </c>
    </row>
    <row r="199" spans="2:7" ht="15" outlineLevel="2" x14ac:dyDescent="0.25">
      <c r="B199" s="24"/>
      <c r="C199" s="25" t="s">
        <v>90</v>
      </c>
      <c r="D199" s="24"/>
      <c r="E199" s="26"/>
      <c r="F199" s="27"/>
      <c r="G199" s="27">
        <f>SUM(G200:G211)</f>
        <v>0</v>
      </c>
    </row>
    <row r="200" spans="2:7" ht="28.5" outlineLevel="3" x14ac:dyDescent="0.2">
      <c r="B200" s="10" t="s">
        <v>91</v>
      </c>
      <c r="C200" s="11" t="s">
        <v>92</v>
      </c>
      <c r="D200" s="12" t="s">
        <v>61</v>
      </c>
      <c r="E200" s="13">
        <v>26.85</v>
      </c>
      <c r="F200" s="14">
        <v>0</v>
      </c>
      <c r="G200" s="14">
        <f t="shared" ref="G200:G231" si="1">F200*E200</f>
        <v>0</v>
      </c>
    </row>
    <row r="201" spans="2:7" ht="28.5" outlineLevel="3" x14ac:dyDescent="0.2">
      <c r="B201" s="10" t="s">
        <v>93</v>
      </c>
      <c r="C201" s="11" t="s">
        <v>94</v>
      </c>
      <c r="D201" s="12" t="s">
        <v>61</v>
      </c>
      <c r="E201" s="13">
        <v>3.88</v>
      </c>
      <c r="F201" s="14">
        <v>0</v>
      </c>
      <c r="G201" s="14">
        <f t="shared" si="1"/>
        <v>0</v>
      </c>
    </row>
    <row r="202" spans="2:7" ht="28.5" outlineLevel="3" x14ac:dyDescent="0.2">
      <c r="B202" s="10" t="s">
        <v>95</v>
      </c>
      <c r="C202" s="11" t="s">
        <v>96</v>
      </c>
      <c r="D202" s="12" t="s">
        <v>66</v>
      </c>
      <c r="E202" s="13">
        <v>8</v>
      </c>
      <c r="F202" s="14">
        <v>0</v>
      </c>
      <c r="G202" s="14">
        <f t="shared" si="1"/>
        <v>0</v>
      </c>
    </row>
    <row r="203" spans="2:7" ht="28.5" outlineLevel="3" x14ac:dyDescent="0.2">
      <c r="B203" s="10" t="s">
        <v>97</v>
      </c>
      <c r="C203" s="11" t="s">
        <v>98</v>
      </c>
      <c r="D203" s="12" t="s">
        <v>66</v>
      </c>
      <c r="E203" s="13">
        <v>4</v>
      </c>
      <c r="F203" s="14">
        <v>0</v>
      </c>
      <c r="G203" s="14">
        <f t="shared" si="1"/>
        <v>0</v>
      </c>
    </row>
    <row r="204" spans="2:7" ht="28.5" outlineLevel="3" x14ac:dyDescent="0.2">
      <c r="B204" s="10" t="s">
        <v>99</v>
      </c>
      <c r="C204" s="11" t="s">
        <v>100</v>
      </c>
      <c r="D204" s="12" t="s">
        <v>66</v>
      </c>
      <c r="E204" s="13">
        <v>1</v>
      </c>
      <c r="F204" s="14">
        <v>0</v>
      </c>
      <c r="G204" s="14">
        <f t="shared" si="1"/>
        <v>0</v>
      </c>
    </row>
    <row r="205" spans="2:7" ht="28.5" outlineLevel="3" x14ac:dyDescent="0.2">
      <c r="B205" s="10" t="s">
        <v>101</v>
      </c>
      <c r="C205" s="11" t="s">
        <v>102</v>
      </c>
      <c r="D205" s="12" t="s">
        <v>66</v>
      </c>
      <c r="E205" s="13">
        <v>2</v>
      </c>
      <c r="F205" s="14">
        <v>0</v>
      </c>
      <c r="G205" s="14">
        <f t="shared" si="1"/>
        <v>0</v>
      </c>
    </row>
    <row r="206" spans="2:7" ht="28.5" outlineLevel="3" x14ac:dyDescent="0.2">
      <c r="B206" s="10" t="s">
        <v>103</v>
      </c>
      <c r="C206" s="11" t="s">
        <v>104</v>
      </c>
      <c r="D206" s="12" t="s">
        <v>66</v>
      </c>
      <c r="E206" s="13">
        <v>2</v>
      </c>
      <c r="F206" s="14">
        <v>0</v>
      </c>
      <c r="G206" s="14">
        <f t="shared" si="1"/>
        <v>0</v>
      </c>
    </row>
    <row r="207" spans="2:7" ht="28.5" outlineLevel="3" x14ac:dyDescent="0.2">
      <c r="B207" s="10" t="s">
        <v>105</v>
      </c>
      <c r="C207" s="11" t="s">
        <v>106</v>
      </c>
      <c r="D207" s="12" t="s">
        <v>66</v>
      </c>
      <c r="E207" s="13">
        <v>14</v>
      </c>
      <c r="F207" s="14">
        <v>0</v>
      </c>
      <c r="G207" s="14">
        <f t="shared" si="1"/>
        <v>0</v>
      </c>
    </row>
    <row r="208" spans="2:7" ht="28.5" outlineLevel="3" x14ac:dyDescent="0.2">
      <c r="B208" s="10" t="s">
        <v>107</v>
      </c>
      <c r="C208" s="11" t="s">
        <v>108</v>
      </c>
      <c r="D208" s="12" t="s">
        <v>66</v>
      </c>
      <c r="E208" s="13">
        <v>2</v>
      </c>
      <c r="F208" s="14">
        <v>0</v>
      </c>
      <c r="G208" s="14">
        <f t="shared" si="1"/>
        <v>0</v>
      </c>
    </row>
    <row r="209" spans="2:7" ht="28.5" outlineLevel="3" x14ac:dyDescent="0.2">
      <c r="B209" s="10" t="s">
        <v>77</v>
      </c>
      <c r="C209" s="11" t="s">
        <v>109</v>
      </c>
      <c r="D209" s="12" t="s">
        <v>79</v>
      </c>
      <c r="E209" s="15">
        <v>3.32</v>
      </c>
      <c r="F209" s="14">
        <v>0</v>
      </c>
      <c r="G209" s="14">
        <f t="shared" si="1"/>
        <v>0</v>
      </c>
    </row>
    <row r="210" spans="2:7" ht="28.5" outlineLevel="3" x14ac:dyDescent="0.2">
      <c r="B210" s="10" t="s">
        <v>80</v>
      </c>
      <c r="C210" s="11" t="s">
        <v>110</v>
      </c>
      <c r="D210" s="12" t="s">
        <v>79</v>
      </c>
      <c r="E210" s="15">
        <v>3.32</v>
      </c>
      <c r="F210" s="14">
        <v>0</v>
      </c>
      <c r="G210" s="14">
        <f t="shared" si="1"/>
        <v>0</v>
      </c>
    </row>
    <row r="211" spans="2:7" ht="28.5" outlineLevel="3" x14ac:dyDescent="0.2">
      <c r="B211" s="10" t="s">
        <v>111</v>
      </c>
      <c r="C211" s="11" t="s">
        <v>112</v>
      </c>
      <c r="D211" s="12" t="s">
        <v>66</v>
      </c>
      <c r="E211" s="13">
        <v>1</v>
      </c>
      <c r="F211" s="14">
        <v>0</v>
      </c>
      <c r="G211" s="14">
        <f t="shared" si="1"/>
        <v>0</v>
      </c>
    </row>
    <row r="212" spans="2:7" ht="15" outlineLevel="2" x14ac:dyDescent="0.25">
      <c r="B212" s="24"/>
      <c r="C212" s="25" t="s">
        <v>113</v>
      </c>
      <c r="D212" s="24"/>
      <c r="E212" s="26"/>
      <c r="F212" s="27"/>
      <c r="G212" s="27">
        <f>SUM(G213:G215)</f>
        <v>0</v>
      </c>
    </row>
    <row r="213" spans="2:7" ht="28.5" outlineLevel="3" x14ac:dyDescent="0.2">
      <c r="B213" s="10" t="s">
        <v>114</v>
      </c>
      <c r="C213" s="11" t="s">
        <v>115</v>
      </c>
      <c r="D213" s="12" t="s">
        <v>66</v>
      </c>
      <c r="E213" s="13">
        <v>1</v>
      </c>
      <c r="F213" s="14">
        <v>0</v>
      </c>
      <c r="G213" s="14">
        <f t="shared" si="1"/>
        <v>0</v>
      </c>
    </row>
    <row r="214" spans="2:7" ht="28.5" outlineLevel="3" x14ac:dyDescent="0.2">
      <c r="B214" s="10" t="s">
        <v>107</v>
      </c>
      <c r="C214" s="11" t="s">
        <v>108</v>
      </c>
      <c r="D214" s="12" t="s">
        <v>66</v>
      </c>
      <c r="E214" s="13">
        <v>1</v>
      </c>
      <c r="F214" s="14">
        <v>0</v>
      </c>
      <c r="G214" s="14">
        <f t="shared" si="1"/>
        <v>0</v>
      </c>
    </row>
    <row r="215" spans="2:7" ht="28.5" outlineLevel="3" x14ac:dyDescent="0.2">
      <c r="B215" s="10" t="s">
        <v>95</v>
      </c>
      <c r="C215" s="11" t="s">
        <v>96</v>
      </c>
      <c r="D215" s="12" t="s">
        <v>66</v>
      </c>
      <c r="E215" s="13">
        <v>1</v>
      </c>
      <c r="F215" s="14">
        <v>0</v>
      </c>
      <c r="G215" s="14">
        <f t="shared" si="1"/>
        <v>0</v>
      </c>
    </row>
    <row r="216" spans="2:7" ht="15" outlineLevel="1" x14ac:dyDescent="0.25">
      <c r="B216" s="17"/>
      <c r="C216" s="18" t="s">
        <v>168</v>
      </c>
      <c r="D216" s="17"/>
      <c r="E216" s="19"/>
      <c r="F216" s="20"/>
      <c r="G216" s="20">
        <f>SUM(G217:G231)</f>
        <v>0</v>
      </c>
    </row>
    <row r="217" spans="2:7" ht="28.5" outlineLevel="2" x14ac:dyDescent="0.2">
      <c r="B217" s="10" t="s">
        <v>62</v>
      </c>
      <c r="C217" s="11" t="s">
        <v>63</v>
      </c>
      <c r="D217" s="12" t="s">
        <v>61</v>
      </c>
      <c r="E217" s="13">
        <v>16.91</v>
      </c>
      <c r="F217" s="14">
        <v>0</v>
      </c>
      <c r="G217" s="14">
        <f t="shared" si="1"/>
        <v>0</v>
      </c>
    </row>
    <row r="218" spans="2:7" ht="28.5" outlineLevel="2" x14ac:dyDescent="0.2">
      <c r="B218" s="10" t="s">
        <v>116</v>
      </c>
      <c r="C218" s="11" t="s">
        <v>117</v>
      </c>
      <c r="D218" s="12" t="s">
        <v>61</v>
      </c>
      <c r="E218" s="13">
        <v>21.63</v>
      </c>
      <c r="F218" s="14">
        <v>0</v>
      </c>
      <c r="G218" s="14">
        <f t="shared" si="1"/>
        <v>0</v>
      </c>
    </row>
    <row r="219" spans="2:7" ht="28.5" outlineLevel="2" x14ac:dyDescent="0.2">
      <c r="B219" s="10" t="s">
        <v>118</v>
      </c>
      <c r="C219" s="11" t="s">
        <v>119</v>
      </c>
      <c r="D219" s="12" t="s">
        <v>61</v>
      </c>
      <c r="E219" s="13">
        <v>28.37</v>
      </c>
      <c r="F219" s="14">
        <v>0</v>
      </c>
      <c r="G219" s="14">
        <f t="shared" si="1"/>
        <v>0</v>
      </c>
    </row>
    <row r="220" spans="2:7" ht="28.5" outlineLevel="2" x14ac:dyDescent="0.2">
      <c r="B220" s="10" t="s">
        <v>71</v>
      </c>
      <c r="C220" s="11" t="s">
        <v>72</v>
      </c>
      <c r="D220" s="12" t="s">
        <v>66</v>
      </c>
      <c r="E220" s="13">
        <v>6</v>
      </c>
      <c r="F220" s="14">
        <v>0</v>
      </c>
      <c r="G220" s="14">
        <f t="shared" si="1"/>
        <v>0</v>
      </c>
    </row>
    <row r="221" spans="2:7" ht="28.5" outlineLevel="2" x14ac:dyDescent="0.2">
      <c r="B221" s="10" t="s">
        <v>120</v>
      </c>
      <c r="C221" s="11" t="s">
        <v>121</v>
      </c>
      <c r="D221" s="12" t="s">
        <v>66</v>
      </c>
      <c r="E221" s="13">
        <v>1</v>
      </c>
      <c r="F221" s="14">
        <v>0</v>
      </c>
      <c r="G221" s="14">
        <f t="shared" si="1"/>
        <v>0</v>
      </c>
    </row>
    <row r="222" spans="2:7" ht="28.5" outlineLevel="2" x14ac:dyDescent="0.2">
      <c r="B222" s="10" t="s">
        <v>122</v>
      </c>
      <c r="C222" s="11" t="s">
        <v>123</v>
      </c>
      <c r="D222" s="12" t="s">
        <v>66</v>
      </c>
      <c r="E222" s="13">
        <v>4</v>
      </c>
      <c r="F222" s="14">
        <v>0</v>
      </c>
      <c r="G222" s="14">
        <f t="shared" si="1"/>
        <v>0</v>
      </c>
    </row>
    <row r="223" spans="2:7" ht="28.5" outlineLevel="2" x14ac:dyDescent="0.2">
      <c r="B223" s="10" t="s">
        <v>124</v>
      </c>
      <c r="C223" s="11" t="s">
        <v>125</v>
      </c>
      <c r="D223" s="12" t="s">
        <v>66</v>
      </c>
      <c r="E223" s="13">
        <v>2</v>
      </c>
      <c r="F223" s="14">
        <v>0</v>
      </c>
      <c r="G223" s="14">
        <f t="shared" si="1"/>
        <v>0</v>
      </c>
    </row>
    <row r="224" spans="2:7" ht="28.5" outlineLevel="2" x14ac:dyDescent="0.2">
      <c r="B224" s="10" t="s">
        <v>126</v>
      </c>
      <c r="C224" s="11" t="s">
        <v>127</v>
      </c>
      <c r="D224" s="12" t="s">
        <v>66</v>
      </c>
      <c r="E224" s="13">
        <v>2</v>
      </c>
      <c r="F224" s="14">
        <v>0</v>
      </c>
      <c r="G224" s="14">
        <f t="shared" si="1"/>
        <v>0</v>
      </c>
    </row>
    <row r="225" spans="2:7" ht="28.5" outlineLevel="2" x14ac:dyDescent="0.2">
      <c r="B225" s="10" t="s">
        <v>77</v>
      </c>
      <c r="C225" s="11" t="s">
        <v>78</v>
      </c>
      <c r="D225" s="12" t="s">
        <v>79</v>
      </c>
      <c r="E225" s="15">
        <v>39.409999999999997</v>
      </c>
      <c r="F225" s="14">
        <v>0</v>
      </c>
      <c r="G225" s="14">
        <f t="shared" si="1"/>
        <v>0</v>
      </c>
    </row>
    <row r="226" spans="2:7" ht="28.5" outlineLevel="2" x14ac:dyDescent="0.2">
      <c r="B226" s="10" t="s">
        <v>80</v>
      </c>
      <c r="C226" s="11" t="s">
        <v>81</v>
      </c>
      <c r="D226" s="12" t="s">
        <v>79</v>
      </c>
      <c r="E226" s="15">
        <v>5.78</v>
      </c>
      <c r="F226" s="14">
        <v>0</v>
      </c>
      <c r="G226" s="14">
        <f t="shared" si="1"/>
        <v>0</v>
      </c>
    </row>
    <row r="227" spans="2:7" ht="28.5" outlineLevel="2" x14ac:dyDescent="0.2">
      <c r="B227" s="10" t="s">
        <v>128</v>
      </c>
      <c r="C227" s="11" t="s">
        <v>129</v>
      </c>
      <c r="D227" s="12" t="s">
        <v>79</v>
      </c>
      <c r="E227" s="15">
        <v>33.630000000000003</v>
      </c>
      <c r="F227" s="14">
        <v>0</v>
      </c>
      <c r="G227" s="14">
        <f t="shared" si="1"/>
        <v>0</v>
      </c>
    </row>
    <row r="228" spans="2:7" ht="28.5" outlineLevel="2" x14ac:dyDescent="0.2">
      <c r="B228" s="10" t="s">
        <v>130</v>
      </c>
      <c r="C228" s="11" t="s">
        <v>131</v>
      </c>
      <c r="D228" s="12" t="s">
        <v>79</v>
      </c>
      <c r="E228" s="15">
        <v>33.630000000000003</v>
      </c>
      <c r="F228" s="14">
        <v>0</v>
      </c>
      <c r="G228" s="14">
        <f t="shared" si="1"/>
        <v>0</v>
      </c>
    </row>
    <row r="229" spans="2:7" ht="28.5" outlineLevel="2" x14ac:dyDescent="0.2">
      <c r="B229" s="10" t="s">
        <v>132</v>
      </c>
      <c r="C229" s="11" t="s">
        <v>133</v>
      </c>
      <c r="D229" s="12" t="s">
        <v>61</v>
      </c>
      <c r="E229" s="13">
        <v>11.74</v>
      </c>
      <c r="F229" s="14">
        <v>0</v>
      </c>
      <c r="G229" s="14">
        <f t="shared" si="1"/>
        <v>0</v>
      </c>
    </row>
    <row r="230" spans="2:7" ht="42.75" outlineLevel="2" x14ac:dyDescent="0.2">
      <c r="B230" s="10" t="s">
        <v>84</v>
      </c>
      <c r="C230" s="11" t="s">
        <v>85</v>
      </c>
      <c r="D230" s="12" t="s">
        <v>66</v>
      </c>
      <c r="E230" s="13">
        <v>1</v>
      </c>
      <c r="F230" s="14">
        <v>0</v>
      </c>
      <c r="G230" s="14">
        <f t="shared" si="1"/>
        <v>0</v>
      </c>
    </row>
    <row r="231" spans="2:7" outlineLevel="2" x14ac:dyDescent="0.2">
      <c r="B231" s="10" t="s">
        <v>134</v>
      </c>
      <c r="C231" s="11" t="s">
        <v>135</v>
      </c>
      <c r="D231" s="12" t="s">
        <v>61</v>
      </c>
      <c r="E231" s="13">
        <v>37.229999999999997</v>
      </c>
      <c r="F231" s="14">
        <v>0</v>
      </c>
      <c r="G231" s="14">
        <f t="shared" si="1"/>
        <v>0</v>
      </c>
    </row>
    <row r="232" spans="2:7" ht="15" outlineLevel="1" x14ac:dyDescent="0.25">
      <c r="B232" s="17"/>
      <c r="C232" s="18" t="s">
        <v>169</v>
      </c>
      <c r="D232" s="17"/>
      <c r="E232" s="19"/>
      <c r="F232" s="20"/>
      <c r="G232" s="20">
        <f>G233+G236</f>
        <v>0</v>
      </c>
    </row>
    <row r="233" spans="2:7" ht="15" outlineLevel="2" x14ac:dyDescent="0.25">
      <c r="B233" s="24"/>
      <c r="C233" s="25" t="s">
        <v>113</v>
      </c>
      <c r="D233" s="24"/>
      <c r="E233" s="26"/>
      <c r="F233" s="27"/>
      <c r="G233" s="27">
        <f>SUM(G234:G235)</f>
        <v>0</v>
      </c>
    </row>
    <row r="234" spans="2:7" ht="16.5" customHeight="1" outlineLevel="3" x14ac:dyDescent="0.2">
      <c r="B234" s="10" t="s">
        <v>136</v>
      </c>
      <c r="C234" s="11" t="s">
        <v>137</v>
      </c>
      <c r="D234" s="12" t="s">
        <v>66</v>
      </c>
      <c r="E234" s="13">
        <v>1</v>
      </c>
      <c r="F234" s="14">
        <v>0</v>
      </c>
      <c r="G234" s="14">
        <f t="shared" ref="G234:G235" si="2">F234*E234</f>
        <v>0</v>
      </c>
    </row>
    <row r="235" spans="2:7" ht="16.5" customHeight="1" outlineLevel="3" x14ac:dyDescent="0.2">
      <c r="B235" s="10" t="s">
        <v>138</v>
      </c>
      <c r="C235" s="11" t="s">
        <v>139</v>
      </c>
      <c r="D235" s="12" t="s">
        <v>66</v>
      </c>
      <c r="E235" s="13">
        <v>1</v>
      </c>
      <c r="F235" s="14">
        <v>0</v>
      </c>
      <c r="G235" s="14">
        <f t="shared" si="2"/>
        <v>0</v>
      </c>
    </row>
    <row r="236" spans="2:7" ht="15" outlineLevel="2" x14ac:dyDescent="0.25">
      <c r="B236" s="24"/>
      <c r="C236" s="25" t="s">
        <v>140</v>
      </c>
      <c r="D236" s="24"/>
      <c r="E236" s="26"/>
      <c r="F236" s="27"/>
      <c r="G236" s="27">
        <f>SUM(G237:G251)</f>
        <v>0</v>
      </c>
    </row>
    <row r="237" spans="2:7" ht="28.5" outlineLevel="3" x14ac:dyDescent="0.2">
      <c r="B237" s="10" t="s">
        <v>141</v>
      </c>
      <c r="C237" s="11" t="s">
        <v>142</v>
      </c>
      <c r="D237" s="12" t="s">
        <v>61</v>
      </c>
      <c r="E237" s="13">
        <v>190.35</v>
      </c>
      <c r="F237" s="14">
        <v>0</v>
      </c>
      <c r="G237" s="14">
        <f t="shared" ref="G237:G251" si="3">F237*E237</f>
        <v>0</v>
      </c>
    </row>
    <row r="238" spans="2:7" ht="28.5" outlineLevel="3" x14ac:dyDescent="0.2">
      <c r="B238" s="10" t="s">
        <v>143</v>
      </c>
      <c r="C238" s="11" t="s">
        <v>144</v>
      </c>
      <c r="D238" s="12" t="s">
        <v>61</v>
      </c>
      <c r="E238" s="13">
        <v>50.32</v>
      </c>
      <c r="F238" s="14">
        <v>0</v>
      </c>
      <c r="G238" s="14">
        <f t="shared" si="3"/>
        <v>0</v>
      </c>
    </row>
    <row r="239" spans="2:7" ht="28.5" outlineLevel="3" x14ac:dyDescent="0.2">
      <c r="B239" s="10" t="s">
        <v>145</v>
      </c>
      <c r="C239" s="11" t="s">
        <v>146</v>
      </c>
      <c r="D239" s="12" t="s">
        <v>61</v>
      </c>
      <c r="E239" s="13">
        <v>40.479999999999997</v>
      </c>
      <c r="F239" s="14">
        <v>0</v>
      </c>
      <c r="G239" s="14">
        <f t="shared" si="3"/>
        <v>0</v>
      </c>
    </row>
    <row r="240" spans="2:7" ht="28.5" outlineLevel="3" x14ac:dyDescent="0.2">
      <c r="B240" s="10" t="s">
        <v>147</v>
      </c>
      <c r="C240" s="11" t="s">
        <v>148</v>
      </c>
      <c r="D240" s="12" t="s">
        <v>61</v>
      </c>
      <c r="E240" s="13">
        <v>247.23</v>
      </c>
      <c r="F240" s="14">
        <v>0</v>
      </c>
      <c r="G240" s="14">
        <f t="shared" si="3"/>
        <v>0</v>
      </c>
    </row>
    <row r="241" spans="2:7" outlineLevel="3" x14ac:dyDescent="0.2">
      <c r="B241" s="10" t="s">
        <v>149</v>
      </c>
      <c r="C241" s="11" t="s">
        <v>150</v>
      </c>
      <c r="D241" s="12" t="s">
        <v>61</v>
      </c>
      <c r="E241" s="13">
        <v>433.39</v>
      </c>
      <c r="F241" s="14">
        <v>0</v>
      </c>
      <c r="G241" s="14">
        <f t="shared" si="3"/>
        <v>0</v>
      </c>
    </row>
    <row r="242" spans="2:7" ht="28.5" outlineLevel="3" x14ac:dyDescent="0.2">
      <c r="B242" s="10" t="s">
        <v>151</v>
      </c>
      <c r="C242" s="11" t="s">
        <v>152</v>
      </c>
      <c r="D242" s="12" t="s">
        <v>66</v>
      </c>
      <c r="E242" s="13">
        <v>5</v>
      </c>
      <c r="F242" s="14">
        <v>0</v>
      </c>
      <c r="G242" s="14">
        <f t="shared" si="3"/>
        <v>0</v>
      </c>
    </row>
    <row r="243" spans="2:7" outlineLevel="3" x14ac:dyDescent="0.2">
      <c r="B243" s="10" t="s">
        <v>153</v>
      </c>
      <c r="C243" s="11" t="s">
        <v>154</v>
      </c>
      <c r="D243" s="12" t="s">
        <v>66</v>
      </c>
      <c r="E243" s="13">
        <v>37</v>
      </c>
      <c r="F243" s="14">
        <v>0</v>
      </c>
      <c r="G243" s="14">
        <f t="shared" si="3"/>
        <v>0</v>
      </c>
    </row>
    <row r="244" spans="2:7" ht="17.25" customHeight="1" outlineLevel="3" x14ac:dyDescent="0.2">
      <c r="B244" s="10" t="s">
        <v>155</v>
      </c>
      <c r="C244" s="11" t="s">
        <v>156</v>
      </c>
      <c r="D244" s="12" t="s">
        <v>66</v>
      </c>
      <c r="E244" s="13">
        <v>3</v>
      </c>
      <c r="F244" s="14">
        <v>0</v>
      </c>
      <c r="G244" s="14">
        <f t="shared" si="3"/>
        <v>0</v>
      </c>
    </row>
    <row r="245" spans="2:7" ht="28.5" outlineLevel="3" x14ac:dyDescent="0.2">
      <c r="B245" s="10" t="s">
        <v>157</v>
      </c>
      <c r="C245" s="11" t="s">
        <v>158</v>
      </c>
      <c r="D245" s="12" t="s">
        <v>66</v>
      </c>
      <c r="E245" s="13">
        <v>2</v>
      </c>
      <c r="F245" s="14">
        <v>0</v>
      </c>
      <c r="G245" s="14">
        <f t="shared" si="3"/>
        <v>0</v>
      </c>
    </row>
    <row r="246" spans="2:7" outlineLevel="3" x14ac:dyDescent="0.2">
      <c r="B246" s="10" t="s">
        <v>136</v>
      </c>
      <c r="C246" s="11" t="s">
        <v>137</v>
      </c>
      <c r="D246" s="12" t="s">
        <v>66</v>
      </c>
      <c r="E246" s="13">
        <v>18</v>
      </c>
      <c r="F246" s="14">
        <v>0</v>
      </c>
      <c r="G246" s="14">
        <f t="shared" si="3"/>
        <v>0</v>
      </c>
    </row>
    <row r="247" spans="2:7" outlineLevel="3" x14ac:dyDescent="0.2">
      <c r="B247" s="10" t="s">
        <v>159</v>
      </c>
      <c r="C247" s="11" t="s">
        <v>160</v>
      </c>
      <c r="D247" s="12" t="s">
        <v>66</v>
      </c>
      <c r="E247" s="13">
        <v>22</v>
      </c>
      <c r="F247" s="14">
        <v>0</v>
      </c>
      <c r="G247" s="14">
        <f t="shared" si="3"/>
        <v>0</v>
      </c>
    </row>
    <row r="248" spans="2:7" ht="15.75" customHeight="1" outlineLevel="3" x14ac:dyDescent="0.2">
      <c r="B248" s="10" t="s">
        <v>161</v>
      </c>
      <c r="C248" s="11" t="s">
        <v>162</v>
      </c>
      <c r="D248" s="12" t="s">
        <v>66</v>
      </c>
      <c r="E248" s="13">
        <v>17</v>
      </c>
      <c r="F248" s="14">
        <v>0</v>
      </c>
      <c r="G248" s="14">
        <f t="shared" si="3"/>
        <v>0</v>
      </c>
    </row>
    <row r="249" spans="2:7" ht="15.75" customHeight="1" outlineLevel="3" x14ac:dyDescent="0.2">
      <c r="B249" s="10" t="s">
        <v>163</v>
      </c>
      <c r="C249" s="11" t="s">
        <v>164</v>
      </c>
      <c r="D249" s="12" t="s">
        <v>66</v>
      </c>
      <c r="E249" s="13">
        <v>12</v>
      </c>
      <c r="F249" s="14">
        <v>0</v>
      </c>
      <c r="G249" s="14">
        <f t="shared" si="3"/>
        <v>0</v>
      </c>
    </row>
    <row r="250" spans="2:7" ht="28.5" outlineLevel="3" x14ac:dyDescent="0.2">
      <c r="B250" s="10" t="s">
        <v>77</v>
      </c>
      <c r="C250" s="11" t="s">
        <v>109</v>
      </c>
      <c r="D250" s="12" t="s">
        <v>79</v>
      </c>
      <c r="E250" s="15">
        <v>55.219310344827583</v>
      </c>
      <c r="F250" s="14">
        <v>0</v>
      </c>
      <c r="G250" s="14">
        <f t="shared" si="3"/>
        <v>0</v>
      </c>
    </row>
    <row r="251" spans="2:7" ht="28.5" outlineLevel="3" x14ac:dyDescent="0.2">
      <c r="B251" s="10" t="s">
        <v>80</v>
      </c>
      <c r="C251" s="11" t="s">
        <v>110</v>
      </c>
      <c r="D251" s="12" t="s">
        <v>79</v>
      </c>
      <c r="E251" s="15">
        <v>55.219310344827583</v>
      </c>
      <c r="F251" s="14">
        <v>0</v>
      </c>
      <c r="G251" s="14">
        <f t="shared" si="3"/>
        <v>0</v>
      </c>
    </row>
    <row r="252" spans="2:7" ht="15" outlineLevel="1" x14ac:dyDescent="0.25">
      <c r="B252" s="17"/>
      <c r="C252" s="18" t="s">
        <v>261</v>
      </c>
      <c r="D252" s="17"/>
      <c r="E252" s="19"/>
      <c r="F252" s="20"/>
      <c r="G252" s="20">
        <f>SUM(G253:G277)</f>
        <v>0</v>
      </c>
    </row>
    <row r="253" spans="2:7" ht="42.75" outlineLevel="2" x14ac:dyDescent="0.2">
      <c r="B253" s="10">
        <v>21010001</v>
      </c>
      <c r="C253" s="11" t="s">
        <v>39</v>
      </c>
      <c r="D253" s="12" t="s">
        <v>0</v>
      </c>
      <c r="E253" s="13">
        <v>313.8</v>
      </c>
      <c r="F253" s="14">
        <v>0</v>
      </c>
      <c r="G253" s="14">
        <f t="shared" ref="G253:G277" si="4">F253*E253</f>
        <v>0</v>
      </c>
    </row>
    <row r="254" spans="2:7" ht="28.5" outlineLevel="2" x14ac:dyDescent="0.2">
      <c r="B254" s="10">
        <v>23020202</v>
      </c>
      <c r="C254" s="11" t="s">
        <v>41</v>
      </c>
      <c r="D254" s="12" t="s">
        <v>1</v>
      </c>
      <c r="E254" s="15">
        <v>62.76</v>
      </c>
      <c r="F254" s="14">
        <v>0</v>
      </c>
      <c r="G254" s="14">
        <f t="shared" si="4"/>
        <v>0</v>
      </c>
    </row>
    <row r="255" spans="2:7" ht="28.5" outlineLevel="2" x14ac:dyDescent="0.2">
      <c r="B255" s="10">
        <v>23080101</v>
      </c>
      <c r="C255" s="11" t="s">
        <v>262</v>
      </c>
      <c r="D255" s="12" t="s">
        <v>1</v>
      </c>
      <c r="E255" s="15">
        <v>62.76</v>
      </c>
      <c r="F255" s="14">
        <v>0</v>
      </c>
      <c r="G255" s="14">
        <f t="shared" si="4"/>
        <v>0</v>
      </c>
    </row>
    <row r="256" spans="2:7" ht="28.5" outlineLevel="2" x14ac:dyDescent="0.2">
      <c r="B256" s="10">
        <v>23404040</v>
      </c>
      <c r="C256" s="11" t="s">
        <v>263</v>
      </c>
      <c r="D256" s="12" t="s">
        <v>47</v>
      </c>
      <c r="E256" s="13">
        <v>27</v>
      </c>
      <c r="F256" s="14">
        <v>0</v>
      </c>
      <c r="G256" s="14">
        <f t="shared" si="4"/>
        <v>0</v>
      </c>
    </row>
    <row r="257" spans="2:7" ht="42.75" outlineLevel="2" x14ac:dyDescent="0.2">
      <c r="B257" s="10">
        <v>96010003</v>
      </c>
      <c r="C257" s="11" t="s">
        <v>42</v>
      </c>
      <c r="D257" s="12" t="s">
        <v>1</v>
      </c>
      <c r="E257" s="15">
        <v>81.587999999999994</v>
      </c>
      <c r="F257" s="14">
        <v>0</v>
      </c>
      <c r="G257" s="14">
        <f t="shared" si="4"/>
        <v>0</v>
      </c>
    </row>
    <row r="258" spans="2:7" ht="42.75" outlineLevel="2" x14ac:dyDescent="0.2">
      <c r="B258" s="10">
        <v>96010004</v>
      </c>
      <c r="C258" s="11" t="s">
        <v>43</v>
      </c>
      <c r="D258" s="12" t="s">
        <v>44</v>
      </c>
      <c r="E258" s="15">
        <v>815.88</v>
      </c>
      <c r="F258" s="14">
        <v>0</v>
      </c>
      <c r="G258" s="14">
        <f t="shared" si="4"/>
        <v>0</v>
      </c>
    </row>
    <row r="259" spans="2:7" ht="28.5" outlineLevel="2" x14ac:dyDescent="0.2">
      <c r="B259" s="10">
        <v>88003316</v>
      </c>
      <c r="C259" s="11" t="s">
        <v>264</v>
      </c>
      <c r="D259" s="12" t="s">
        <v>8</v>
      </c>
      <c r="E259" s="13">
        <v>313.8</v>
      </c>
      <c r="F259" s="14">
        <v>0</v>
      </c>
      <c r="G259" s="14">
        <f t="shared" si="4"/>
        <v>0</v>
      </c>
    </row>
    <row r="260" spans="2:7" ht="28.5" outlineLevel="2" x14ac:dyDescent="0.2">
      <c r="B260" s="10">
        <v>88003321</v>
      </c>
      <c r="C260" s="11" t="s">
        <v>265</v>
      </c>
      <c r="D260" s="12" t="s">
        <v>8</v>
      </c>
      <c r="E260" s="13">
        <v>100</v>
      </c>
      <c r="F260" s="14">
        <v>0</v>
      </c>
      <c r="G260" s="14">
        <f t="shared" si="4"/>
        <v>0</v>
      </c>
    </row>
    <row r="261" spans="2:7" ht="28.5" outlineLevel="2" x14ac:dyDescent="0.2">
      <c r="B261" s="10">
        <v>88003327</v>
      </c>
      <c r="C261" s="11" t="s">
        <v>266</v>
      </c>
      <c r="D261" s="12" t="s">
        <v>8</v>
      </c>
      <c r="E261" s="13">
        <v>46.34</v>
      </c>
      <c r="F261" s="14">
        <v>0</v>
      </c>
      <c r="G261" s="14">
        <f t="shared" si="4"/>
        <v>0</v>
      </c>
    </row>
    <row r="262" spans="2:7" ht="28.5" outlineLevel="2" x14ac:dyDescent="0.2">
      <c r="B262" s="10">
        <v>88001200</v>
      </c>
      <c r="C262" s="11" t="s">
        <v>267</v>
      </c>
      <c r="D262" s="12" t="s">
        <v>8</v>
      </c>
      <c r="E262" s="13">
        <v>1913.4</v>
      </c>
      <c r="F262" s="14">
        <v>0</v>
      </c>
      <c r="G262" s="14">
        <f t="shared" si="4"/>
        <v>0</v>
      </c>
    </row>
    <row r="263" spans="2:7" ht="28.5" outlineLevel="2" x14ac:dyDescent="0.2">
      <c r="B263" s="10">
        <v>88001401</v>
      </c>
      <c r="C263" s="11" t="s">
        <v>268</v>
      </c>
      <c r="D263" s="12" t="s">
        <v>8</v>
      </c>
      <c r="E263" s="13">
        <v>637.79999999999995</v>
      </c>
      <c r="F263" s="14">
        <v>0</v>
      </c>
      <c r="G263" s="14">
        <f t="shared" si="4"/>
        <v>0</v>
      </c>
    </row>
    <row r="264" spans="2:7" ht="28.5" outlineLevel="2" x14ac:dyDescent="0.2">
      <c r="B264" s="10">
        <v>88000800</v>
      </c>
      <c r="C264" s="11" t="s">
        <v>269</v>
      </c>
      <c r="D264" s="12" t="s">
        <v>8</v>
      </c>
      <c r="E264" s="13">
        <v>75</v>
      </c>
      <c r="F264" s="14">
        <v>0</v>
      </c>
      <c r="G264" s="14">
        <f t="shared" si="4"/>
        <v>0</v>
      </c>
    </row>
    <row r="265" spans="2:7" ht="28.5" outlineLevel="2" x14ac:dyDescent="0.2">
      <c r="B265" s="10">
        <v>88010800</v>
      </c>
      <c r="C265" s="11" t="s">
        <v>270</v>
      </c>
      <c r="D265" s="12" t="s">
        <v>8</v>
      </c>
      <c r="E265" s="13">
        <v>25</v>
      </c>
      <c r="F265" s="14">
        <v>0</v>
      </c>
      <c r="G265" s="14">
        <f t="shared" si="4"/>
        <v>0</v>
      </c>
    </row>
    <row r="266" spans="2:7" ht="28.5" outlineLevel="2" x14ac:dyDescent="0.2">
      <c r="B266" s="10">
        <v>88000600</v>
      </c>
      <c r="C266" s="11" t="s">
        <v>271</v>
      </c>
      <c r="D266" s="12" t="s">
        <v>8</v>
      </c>
      <c r="E266" s="13">
        <v>121.02</v>
      </c>
      <c r="F266" s="14">
        <v>0</v>
      </c>
      <c r="G266" s="14">
        <f t="shared" si="4"/>
        <v>0</v>
      </c>
    </row>
    <row r="267" spans="2:7" ht="28.5" outlineLevel="2" x14ac:dyDescent="0.2">
      <c r="B267" s="10">
        <v>88001600</v>
      </c>
      <c r="C267" s="11" t="s">
        <v>272</v>
      </c>
      <c r="D267" s="12" t="s">
        <v>8</v>
      </c>
      <c r="E267" s="13">
        <v>46.34</v>
      </c>
      <c r="F267" s="14">
        <v>0</v>
      </c>
      <c r="G267" s="14">
        <f t="shared" si="4"/>
        <v>0</v>
      </c>
    </row>
    <row r="268" spans="2:7" ht="28.5" outlineLevel="2" x14ac:dyDescent="0.2">
      <c r="B268" s="10">
        <v>88004040</v>
      </c>
      <c r="C268" s="11" t="s">
        <v>273</v>
      </c>
      <c r="D268" s="12" t="s">
        <v>47</v>
      </c>
      <c r="E268" s="13">
        <v>2</v>
      </c>
      <c r="F268" s="14">
        <v>0</v>
      </c>
      <c r="G268" s="14">
        <f t="shared" si="4"/>
        <v>0</v>
      </c>
    </row>
    <row r="269" spans="2:7" ht="28.5" outlineLevel="2" x14ac:dyDescent="0.2">
      <c r="B269" s="10">
        <v>88000115</v>
      </c>
      <c r="C269" s="11" t="s">
        <v>274</v>
      </c>
      <c r="D269" s="12" t="s">
        <v>47</v>
      </c>
      <c r="E269" s="13">
        <v>3</v>
      </c>
      <c r="F269" s="14">
        <v>0</v>
      </c>
      <c r="G269" s="14">
        <f t="shared" si="4"/>
        <v>0</v>
      </c>
    </row>
    <row r="270" spans="2:7" ht="28.5" outlineLevel="2" x14ac:dyDescent="0.2">
      <c r="B270" s="10">
        <v>88000120</v>
      </c>
      <c r="C270" s="11" t="s">
        <v>275</v>
      </c>
      <c r="D270" s="12" t="s">
        <v>47</v>
      </c>
      <c r="E270" s="13">
        <v>5</v>
      </c>
      <c r="F270" s="14">
        <v>0</v>
      </c>
      <c r="G270" s="14">
        <f t="shared" si="4"/>
        <v>0</v>
      </c>
    </row>
    <row r="271" spans="2:7" ht="28.5" outlineLevel="2" x14ac:dyDescent="0.2">
      <c r="B271" s="10">
        <v>88000220</v>
      </c>
      <c r="C271" s="11" t="s">
        <v>276</v>
      </c>
      <c r="D271" s="12" t="s">
        <v>47</v>
      </c>
      <c r="E271" s="13">
        <v>6</v>
      </c>
      <c r="F271" s="14">
        <v>0</v>
      </c>
      <c r="G271" s="14">
        <f t="shared" si="4"/>
        <v>0</v>
      </c>
    </row>
    <row r="272" spans="2:7" outlineLevel="2" x14ac:dyDescent="0.2">
      <c r="B272" s="10">
        <v>88100101</v>
      </c>
      <c r="C272" s="11" t="s">
        <v>277</v>
      </c>
      <c r="D272" s="12" t="s">
        <v>47</v>
      </c>
      <c r="E272" s="13">
        <v>1</v>
      </c>
      <c r="F272" s="14">
        <v>0</v>
      </c>
      <c r="G272" s="14">
        <f t="shared" si="4"/>
        <v>0</v>
      </c>
    </row>
    <row r="273" spans="2:7" ht="28.5" outlineLevel="2" x14ac:dyDescent="0.2">
      <c r="B273" s="10">
        <v>88100102</v>
      </c>
      <c r="C273" s="11" t="s">
        <v>278</v>
      </c>
      <c r="D273" s="12" t="s">
        <v>47</v>
      </c>
      <c r="E273" s="13">
        <v>1</v>
      </c>
      <c r="F273" s="14">
        <v>0</v>
      </c>
      <c r="G273" s="14">
        <f t="shared" si="4"/>
        <v>0</v>
      </c>
    </row>
    <row r="274" spans="2:7" ht="28.5" outlineLevel="2" x14ac:dyDescent="0.2">
      <c r="B274" s="10">
        <v>88100103</v>
      </c>
      <c r="C274" s="11" t="s">
        <v>279</v>
      </c>
      <c r="D274" s="12" t="s">
        <v>47</v>
      </c>
      <c r="E274" s="13">
        <v>1</v>
      </c>
      <c r="F274" s="14">
        <v>0</v>
      </c>
      <c r="G274" s="14">
        <f t="shared" si="4"/>
        <v>0</v>
      </c>
    </row>
    <row r="275" spans="2:7" ht="57" outlineLevel="2" x14ac:dyDescent="0.2">
      <c r="B275" s="10">
        <v>88003301</v>
      </c>
      <c r="C275" s="11" t="s">
        <v>280</v>
      </c>
      <c r="D275" s="12" t="s">
        <v>281</v>
      </c>
      <c r="E275" s="13">
        <v>19</v>
      </c>
      <c r="F275" s="14">
        <v>0</v>
      </c>
      <c r="G275" s="14">
        <f t="shared" si="4"/>
        <v>0</v>
      </c>
    </row>
    <row r="276" spans="2:7" ht="57" outlineLevel="2" x14ac:dyDescent="0.2">
      <c r="B276" s="10">
        <v>88003302</v>
      </c>
      <c r="C276" s="11" t="s">
        <v>282</v>
      </c>
      <c r="D276" s="12" t="s">
        <v>281</v>
      </c>
      <c r="E276" s="13">
        <v>6</v>
      </c>
      <c r="F276" s="14">
        <v>0</v>
      </c>
      <c r="G276" s="14">
        <f t="shared" si="4"/>
        <v>0</v>
      </c>
    </row>
    <row r="277" spans="2:7" ht="57" outlineLevel="2" x14ac:dyDescent="0.2">
      <c r="B277" s="10">
        <v>88003303</v>
      </c>
      <c r="C277" s="11" t="s">
        <v>283</v>
      </c>
      <c r="D277" s="12" t="s">
        <v>281</v>
      </c>
      <c r="E277" s="13">
        <v>36</v>
      </c>
      <c r="F277" s="14">
        <v>0</v>
      </c>
      <c r="G277" s="14">
        <f t="shared" si="4"/>
        <v>0</v>
      </c>
    </row>
    <row r="278" spans="2:7" ht="15.75" x14ac:dyDescent="0.2">
      <c r="B278" s="28"/>
      <c r="C278" s="29"/>
      <c r="D278" s="30"/>
      <c r="E278" s="30"/>
      <c r="F278" s="31" t="s">
        <v>35</v>
      </c>
      <c r="G278" s="32">
        <f>G4+G18+G24+G102+G116+G121+G128+G140+G143+G179+G182</f>
        <v>0</v>
      </c>
    </row>
    <row r="279" spans="2:7" ht="15.75" x14ac:dyDescent="0.2">
      <c r="F279" s="31" t="s">
        <v>36</v>
      </c>
      <c r="G279" s="32"/>
    </row>
    <row r="280" spans="2:7" ht="15.75" x14ac:dyDescent="0.2">
      <c r="F280" s="31" t="s">
        <v>37</v>
      </c>
      <c r="G280" s="32"/>
    </row>
  </sheetData>
  <mergeCells count="1">
    <mergeCell ref="B2:G2"/>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 PARQUE ANDES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Licencia Office Operaciones 1</cp:lastModifiedBy>
  <dcterms:created xsi:type="dcterms:W3CDTF">2010-10-27T06:43:40Z</dcterms:created>
  <dcterms:modified xsi:type="dcterms:W3CDTF">2024-01-15T19:46:07Z</dcterms:modified>
</cp:coreProperties>
</file>