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autoCompressPictures="0"/>
  <mc:AlternateContent xmlns:mc="http://schemas.openxmlformats.org/markup-compatibility/2006">
    <mc:Choice Requires="x15">
      <x15ac:absPath xmlns:x15ac="http://schemas.microsoft.com/office/spreadsheetml/2010/11/ac" url="C:\Users\sopor\Downloads\COVOCATORIA RCI MEXICALI\ANEXO 12 CATÁLOGO DE CONCEPTOS\PARQUE COATEPEC\"/>
    </mc:Choice>
  </mc:AlternateContent>
  <xr:revisionPtr revIDLastSave="0" documentId="13_ncr:1_{D948B3CD-C671-414D-B7FE-56F84AD74470}" xr6:coauthVersionLast="47" xr6:coauthVersionMax="47" xr10:uidLastSave="{00000000-0000-0000-0000-000000000000}"/>
  <bookViews>
    <workbookView xWindow="-120" yWindow="-120" windowWidth="20730" windowHeight="11040" xr2:uid="{00000000-000D-0000-FFFF-FFFF00000000}"/>
  </bookViews>
  <sheets>
    <sheet name="PPTO PARQUE COATEPEC" sheetId="1" r:id="rId1"/>
  </sheets>
  <definedNames>
    <definedName name="_xlnm._FilterDatabase" localSheetId="0" hidden="1">'PPTO PARQUE COATEPEC'!$D$2:$D$44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21" i="1" l="1"/>
  <c r="G122" i="1"/>
  <c r="G120" i="1"/>
  <c r="G124" i="1"/>
  <c r="G125" i="1"/>
  <c r="G126" i="1"/>
  <c r="G127" i="1"/>
  <c r="G128" i="1"/>
  <c r="G129" i="1"/>
  <c r="G130" i="1"/>
  <c r="G131" i="1"/>
  <c r="G132" i="1"/>
  <c r="G133" i="1"/>
  <c r="G134" i="1"/>
  <c r="G135" i="1"/>
  <c r="G136" i="1"/>
  <c r="G137" i="1"/>
  <c r="G138" i="1"/>
  <c r="G139" i="1"/>
  <c r="G140" i="1"/>
  <c r="G141" i="1"/>
  <c r="G142" i="1"/>
  <c r="G123" i="1"/>
  <c r="G119" i="1"/>
  <c r="G144" i="1"/>
  <c r="G145" i="1"/>
  <c r="G146" i="1"/>
  <c r="G147" i="1"/>
  <c r="G148" i="1"/>
  <c r="G149" i="1"/>
  <c r="G150" i="1"/>
  <c r="G151" i="1"/>
  <c r="G152" i="1"/>
  <c r="G153" i="1"/>
  <c r="G154" i="1"/>
  <c r="G155" i="1"/>
  <c r="G156" i="1"/>
  <c r="G157" i="1"/>
  <c r="G158" i="1"/>
  <c r="G159" i="1"/>
  <c r="G160" i="1"/>
  <c r="G161" i="1"/>
  <c r="G162" i="1"/>
  <c r="G163" i="1"/>
  <c r="G164" i="1"/>
  <c r="G165" i="1"/>
  <c r="G166" i="1"/>
  <c r="G167" i="1"/>
  <c r="G143" i="1"/>
  <c r="G113" i="1"/>
  <c r="G112" i="1"/>
  <c r="G111" i="1"/>
  <c r="G110" i="1"/>
  <c r="G109" i="1"/>
  <c r="G108" i="1"/>
  <c r="G107" i="1"/>
  <c r="G106" i="1"/>
  <c r="G105" i="1"/>
  <c r="G114" i="1"/>
  <c r="G104" i="1"/>
  <c r="G103" i="1"/>
  <c r="G102" i="1"/>
  <c r="G101" i="1"/>
  <c r="G100" i="1"/>
  <c r="G99" i="1"/>
  <c r="G98" i="1"/>
  <c r="G97" i="1"/>
  <c r="G96" i="1"/>
  <c r="G95" i="1"/>
  <c r="G94" i="1"/>
  <c r="G93" i="1"/>
  <c r="G92" i="1"/>
  <c r="G91" i="1"/>
  <c r="G90" i="1"/>
  <c r="G89" i="1"/>
  <c r="G88" i="1"/>
  <c r="G117" i="1"/>
  <c r="G116" i="1"/>
  <c r="G168" i="1"/>
  <c r="G169" i="1"/>
  <c r="G170" i="1"/>
  <c r="G171" i="1"/>
</calcChain>
</file>

<file path=xl/sharedStrings.xml><?xml version="1.0" encoding="utf-8"?>
<sst xmlns="http://schemas.openxmlformats.org/spreadsheetml/2006/main" count="344" uniqueCount="203">
  <si>
    <t>M2</t>
  </si>
  <si>
    <t>M3</t>
  </si>
  <si>
    <t>TON</t>
  </si>
  <si>
    <t xml:space="preserve">         Trazo y nivelación de terreno con equipo topográfico indicando referencias con estacas de pino de 2da. hilo plástico, cal, etc. Incluye colocación de referencias cuantas veces sea necesario para la correcta ejecución de los trabajos.</t>
  </si>
  <si>
    <t>ML</t>
  </si>
  <si>
    <t xml:space="preserve">      CIMENTACION</t>
  </si>
  <si>
    <t xml:space="preserve">         Excavación con máquina en terreno natural tipo II, de 0.00 a 2.00 mts de profundidad. Incluye mano de obra, maquinaria y equipo.</t>
  </si>
  <si>
    <t xml:space="preserve">         Afine de fondo y talud de excavación. Incluye materiales, mano de obra, herramienta y equipo</t>
  </si>
  <si>
    <t xml:space="preserve">         Plantilla de concreto pobre f'c=100 kg/cm2 t.m.a. 3/4" hecho en obra de 5 cms de espesor. Incluye materiales, desperdicios, mano de obra, herramienta y equipo</t>
  </si>
  <si>
    <t xml:space="preserve">         Relleno y compactación manual con material producto de la excavación, compactando en capas no mayores a 20 cms a 95% prueba proctor. Incluye mano de obra, acarreos, herramienta y equipo</t>
  </si>
  <si>
    <t xml:space="preserve">         Cimbra y descimbra acabado común en cimentación. Incluye habilitado, nivelación, materiales, desperdicios, mano de obra, herramienta y equipo</t>
  </si>
  <si>
    <t xml:space="preserve">         Habilitado, armado y colocación de acero de refuerzo f'y=4,200 kg/cm2 del # 3 (3/8"). Incluye suministro, amarres, ganchos, traslapes, alambre, materiales, desperdicios, mano de obra, herramienta y equipo</t>
  </si>
  <si>
    <t xml:space="preserve">         Habilitado, armado y colocación de acero de refuerzo f'y=4,200 kg/cm2 del # 4 (1/2"). Incluye suministro, amarres, ganchos, traslapes, alambre, materiales, desperdicios, mano de obra, herramienta y equipo</t>
  </si>
  <si>
    <t xml:space="preserve">         Habilitado, armado y colocación de acero de refuerzo f'y=4,200 kg/cm2 del # 5 (5/8"). Incluye suministro, amarres, ganchos, traslapes, alambre, materiales, desperdicios, mano de obra, herramienta y equipo</t>
  </si>
  <si>
    <t>CLAVE</t>
  </si>
  <si>
    <t>CONCEPTO</t>
  </si>
  <si>
    <t>UNIDAD</t>
  </si>
  <si>
    <t>CANTIDAD</t>
  </si>
  <si>
    <t>P.U.</t>
  </si>
  <si>
    <t>IMPORTE</t>
  </si>
  <si>
    <t>SUBTOTAL</t>
  </si>
  <si>
    <t>I.V.A.</t>
  </si>
  <si>
    <t>TOTAL</t>
  </si>
  <si>
    <t xml:space="preserve">      Trazo y nivelación de terreno con equipo topográfico indicando referencias con estacas de pino de 2da. hilo plástico, cal, etc. Incluye colocación de referencias cuantas veces sea necesario para la correcta ejecución de los trabajos.</t>
  </si>
  <si>
    <t xml:space="preserve">      Excavación con máquina en terreno natural tipo II, de 0.00 a 2.00 mts de profundidad. Incluye mano de obra, maquinaria y equipo.</t>
  </si>
  <si>
    <t xml:space="preserve">      Carga con máquina y acarreo en camión en 1er lkilómetro, de material sobrante producto de despalme, cortes, excavaciones, de material vegetal, demoliciones, etc., hasta sitio de acopio. Incluye mano de obra, herramienta y equipo.</t>
  </si>
  <si>
    <t xml:space="preserve">      Acarreo en camión en kilómetros subsecuentes hasta sitio de acopio autorizado, de material sobrante producto de despalme, cortes, excavaciones, de material vegetal, demoliciones, etc., hasta sitio de acopio. Incluye mano de obra, herramienta y equipo.</t>
  </si>
  <si>
    <t>KM/M3</t>
  </si>
  <si>
    <t xml:space="preserve">         Carga con máquina y acarreo en camión en 1er lkilómetro, de material sobrante producto de despalme, cortes, excavaciones, de material vegetal, demoliciones, etc., hasta sitio de acopio. Incluye mano de obra, herramienta y equipo.</t>
  </si>
  <si>
    <t xml:space="preserve">         Acarreo en camión en kilómetros subsecuentes hasta sitio de acopio autorizado, de material sobrante producto de despalme, cortes, excavaciones, de material vegetal, demoliciones, etc., hasta sitio de acopio. Incluye mano de obra, herramienta y equipo.</t>
  </si>
  <si>
    <t>PZA</t>
  </si>
  <si>
    <t xml:space="preserve">   FIRMES, BANQUETAS Y GUARNICIONES</t>
  </si>
  <si>
    <t xml:space="preserve">   ILUMINACION</t>
  </si>
  <si>
    <t xml:space="preserve">   LIMPIEZAS</t>
  </si>
  <si>
    <t xml:space="preserve">      Limpieza gruesa de obra con acopio de material y acarreo a 20m. Incluye mano de obra, herramienta y equipo.</t>
  </si>
  <si>
    <t xml:space="preserve">      Limpieza fina de obra para entrega. Incluye jabón, acido muriático, materiales, desperdicios, mano de obra, herramienta y equipo.</t>
  </si>
  <si>
    <t>m</t>
  </si>
  <si>
    <t>pza</t>
  </si>
  <si>
    <t>EXCMAN</t>
  </si>
  <si>
    <t>m3</t>
  </si>
  <si>
    <t>RELLMAN</t>
  </si>
  <si>
    <t xml:space="preserve">         Excavación a mano en cepas hasta 1.20 m de profundidad, en material tipo II. Incluye afine de taludes y fondo, sin incluir acarreos.</t>
  </si>
  <si>
    <t xml:space="preserve">         Relleno compactado a mano en capas de 20 cm. utilizando material producto de la excavación, sin incluir acarreo</t>
  </si>
  <si>
    <t xml:space="preserve">      CONEXION A RED MUNICIPAL</t>
  </si>
  <si>
    <t>TEERD-2611/4</t>
  </si>
  <si>
    <t xml:space="preserve">         Tee de 1 1/4"  para PVC RD-26</t>
  </si>
  <si>
    <t>VALVESFDESM 11/4</t>
  </si>
  <si>
    <t xml:space="preserve">         Valvula tipo esfera tipo VES02.32 de URREA de 32 mm</t>
  </si>
  <si>
    <t xml:space="preserve">      INSTALACION DE RIEGO</t>
  </si>
  <si>
    <t>PVCRD13.5-11/4</t>
  </si>
  <si>
    <t xml:space="preserve">         Tubo de pvc de 1 1/4" ø, rd-26, para agua potable, suministro e instalacion, incluye: maniobras, carga,  descarga, acarreos, y prueba hidrostatica.</t>
  </si>
  <si>
    <t>PVCRD26-3/4</t>
  </si>
  <si>
    <t xml:space="preserve">         Tubo de pvc de 3/4" ø, rd-26, para agua potable, suministro e instalacion, incluye: maniobras, carga,  descarga, acarreos, y prueba hidrostatica.</t>
  </si>
  <si>
    <t>PVCRD26-1/2</t>
  </si>
  <si>
    <t xml:space="preserve">         Tubo de pvc de 1/2" ø, rd-26, para agua potable, suministro e instalacion, incluye: maniobras, carga,  descarga, acarreos, y prueba hidrostatica.</t>
  </si>
  <si>
    <t>PVCRD-13.5 1/2</t>
  </si>
  <si>
    <t xml:space="preserve">         Tubo de pvc de 1/2" ø, rd-13.5, para agua potable, suministro e instalacion, incluye: maniobras, carga,  descarga, acarreos, y prueba hidrostatica.</t>
  </si>
  <si>
    <t>XFS</t>
  </si>
  <si>
    <t xml:space="preserve">         Tuberia de riego por goteo subterraneo marca RAIN BIRD serie XFS, caudal 1.6 LPH</t>
  </si>
  <si>
    <t>VAR</t>
  </si>
  <si>
    <t xml:space="preserve">         Valvula de acoplamiento rapido, modelo 44RC de 1/2", incluye niple de Fogo de 1/2", codo de 90 x 1/2", acople de bronce mod 44k y codo giratorio modelo SH-1</t>
  </si>
  <si>
    <t>RWS 0.95</t>
  </si>
  <si>
    <t xml:space="preserve">         Suministro de sistema radicular, modelo RWS, de 0.95 l/min.</t>
  </si>
  <si>
    <t>COD9011/4RD-26</t>
  </si>
  <si>
    <t xml:space="preserve">         Codo de 90° de 1 1/4"  para PVC RD-26</t>
  </si>
  <si>
    <t>COD901/2RD-26</t>
  </si>
  <si>
    <t xml:space="preserve">         Codo de 90° de 1/2"  para PVC RD-26</t>
  </si>
  <si>
    <t>TEERD-261/2</t>
  </si>
  <si>
    <t>RED-R2611/4X3/4</t>
  </si>
  <si>
    <t xml:space="preserve">         Reduccion de PVC RD-26 de 1 1/4 x 3/4</t>
  </si>
  <si>
    <t>RED-R263/4X1/2</t>
  </si>
  <si>
    <t xml:space="preserve">         Reduccion de PVC RD-26 de 3/4 x 1/2</t>
  </si>
  <si>
    <t xml:space="preserve">   INSTALACIONES</t>
  </si>
  <si>
    <t xml:space="preserve">    RIEGO</t>
  </si>
  <si>
    <t xml:space="preserve">   RETIROS Y DEMOLICIONES</t>
  </si>
  <si>
    <t xml:space="preserve">      Demolición con máquina de andadores de concreto de un espesor máximo de 10 cms. Incluye retiro de escombro a sitio de acopio autorizado, acarreos, carga, mano de obra, herramienta y equipo.</t>
  </si>
  <si>
    <t xml:space="preserve">      Demolición con máquina de guarnición de concreto de una sección máxima de 20x40 cms. Incluye retiro de escombro a sitio de acopio autorizado, acarreos, carga, mano de obra, herramienta y equipo.</t>
  </si>
  <si>
    <t xml:space="preserve">      Retiro de bancas de herrería con recuperación a dependencia correspondiente. Incluye acarreos hasta sitio de resguardo autorizado, carga, mano de obra, herramienta y equipo.</t>
  </si>
  <si>
    <t xml:space="preserve">      Retiro de columpio con recuperación a dependencia correspondiente. Incluye acarreos hasta sitio de resguardo autorizado, carga, mano de obra, herramienta y equipo.</t>
  </si>
  <si>
    <t xml:space="preserve">      Retiro de sube y baja con recuperación a dependencia correspondiente. Incluye acarreos hasta sitio de resguardo autorizado, carga, mano de obra, herramienta y equipo.</t>
  </si>
  <si>
    <t xml:space="preserve">      Retiro de luminarias existentes con recuperación a dependencia correspondiente. Incluye desconexión, acarreos hasta sitio de resguardo autorizado, carga, mano de obra, herramienta y equipo.</t>
  </si>
  <si>
    <t xml:space="preserve">   PAISAJISMO Y LANDSCAPE</t>
  </si>
  <si>
    <t xml:space="preserve">      Retiro con reubicación de árbol tipo pimiento brasileño con altura entre 1.20 y 1.85 mts, follaje entre 0.50 y 0.70 mts, tallo entre 0.10 y 0.18 mts de diámetro. Incluye tierra, agua, insecticida, acarreos, mano de obra, herramienta y equipo.</t>
  </si>
  <si>
    <t>IND Y UTIL 15%</t>
  </si>
  <si>
    <t xml:space="preserve">         Cimbra y descimbra en columnas circulares, acabado aparente, con molde metálico. Incluye habilitado, nivelación, materiales, desperdicios, mano de obra, herramienta y equipo</t>
  </si>
  <si>
    <t xml:space="preserve">         Concreto premezclado bombeable resistencia f'c=250 kg/cm2 t.m.a. 3/4" rev. 18. Incluye suministro y colocación, vibrado, curado, materiales, desperdicios, mano de obra, herramienta y equipo</t>
  </si>
  <si>
    <t xml:space="preserve">      Cama de 8 cms tucuruguay de 25/38mm ø s.m.a., sobre plataforma de apoyo a base de material de banco calidad subrasante en capas de 20 cm y compactadas al 95% de su peso volumétrico seco máximo (pvsm). Incluye acarreos, materiales, desperdicios, mano de obra, herramienta y equipo. (AC-06)</t>
  </si>
  <si>
    <t xml:space="preserve">      Aplicación de oxicreto a dos capas de ácido colorante y sellador claro rotec. Incluye preparación de la zona. Incluye acarreos, materiales, desperdicios, mano de obra, herramienta y equipo</t>
  </si>
  <si>
    <t xml:space="preserve">   INSTALACION ELECTRICA</t>
  </si>
  <si>
    <t xml:space="preserve">      Relleno y compactación manual con material producto de la excavación, compactando en capas no mayores a 20 cms a 95% prueba proctor. Incluye mano de obra, acarreos, herramienta y equipo</t>
  </si>
  <si>
    <t xml:space="preserve">      Registro eléctrico para luminarias. Incluye suministro, colocación, materiales, desperdicios, acarreos, herramienta y equipo.</t>
  </si>
  <si>
    <t xml:space="preserve">      Tubo conduit PVC pesado de 16 mm (1/2") de diámetro. Incluye materiales, acarreos, cortes, desperdicios, instalación, mano de obra, equipo y herramienta.</t>
  </si>
  <si>
    <t xml:space="preserve">      Tubo conduit PVC pesado de 21 mm (3/4") de diámetro. Incluye materiales, acarreos, cortes, desperdicios, instalación, mano de obra, equipo y herramienta.</t>
  </si>
  <si>
    <t xml:space="preserve">      Tubo conduit PVC pesado de 27 mm (1") de diámetro. Incluye materiales, acarreos, cortes, desperdicios, instalación, mano de obra, equipo y herramienta.</t>
  </si>
  <si>
    <t xml:space="preserve">      Cable thw cal. 12, color blanco de la marca Condumex. Incluye suministro de materiales, acarreos, instalación, pruebas, mano de obra, equipo y herramienta.</t>
  </si>
  <si>
    <t xml:space="preserve">      Cable thw cal. 14, desnudo de la marca Condumex. Incluye suministro de materiales, acarreos, instalación, pruebas, mano de obra, equipo y herramienta.</t>
  </si>
  <si>
    <t xml:space="preserve">      Cable thw cal. 8, color blanco de la marca Condumex. Incluye suministro de materiales, acarreos, instalación, pruebas, mano de obra, equipo y herramienta.</t>
  </si>
  <si>
    <t xml:space="preserve">      Cable thw cal. 8, desnudo de la marca Condumex. Incluye suministro de materiales, acarreos, instalación, pruebas, mano de obra, equipo y herramienta.</t>
  </si>
  <si>
    <t xml:space="preserve">      Cable thw cal. 6, color blanco de la marca Condumex. Incluye suministro de materiales, acarreos, instalación, pruebas, mano de obra, equipo y herramienta.</t>
  </si>
  <si>
    <t xml:space="preserve">      Cable thw cal. 6, desnudo de la marca Condumex. Incluye suministro de materiales, acarreos, instalación, pruebas, mano de obra, equipo y herramienta.</t>
  </si>
  <si>
    <t xml:space="preserve">      Tablero de distribución servicio normal de 220/127 vca qo112l125g. Incluye suministro de materiales, acarreos, instalación, pruebas, mano de obra, equipo y herramienta.</t>
  </si>
  <si>
    <t xml:space="preserve">      Interruptor termomagnético de 1x20 A, QO115 de la marca Square'D. Incluye suministro, instalación, mano de obra, equipo y herramienta.</t>
  </si>
  <si>
    <t xml:space="preserve">      Fotocelda solar de 220 v. Incluye suministro, instalación, mano de obra, equipo y herramienta.</t>
  </si>
  <si>
    <t xml:space="preserve">      Contractor magnético de 2PX30A. Incluye suministro, instalación, mano de obra, equipo y herramienta.</t>
  </si>
  <si>
    <t xml:space="preserve">      Salida eléctrica aparente para contactos a base de tubo conduit galvanizado pared delgada de 13 y 19 mm., con un desarrollo de 9 mts, con cable thw cal. 12 y 10 de la marca Condumex, con tres cajas condulet T-19, T-29 serie 9, y una FS-1 de 13 mm, Incluye conectores  abrazaderas de uña, un apagador y placa de una unidad, materiales, desperdicios, mano de obra, herramienta y equipo.</t>
  </si>
  <si>
    <t>SAL</t>
  </si>
  <si>
    <t xml:space="preserve">      Demolición con máquina de firmes de concreto de un espesor máximo de 10 cms. Incluye retiro de escombro a sitio de acopio autorizado, acarreos, carga, mano de obra, herramienta y equipo.</t>
  </si>
  <si>
    <t xml:space="preserve">      Demolición y retiro de kiosko de 3.00 x 3.00 mts, con dados de concreto, columnas metálicas, cubierta de madera y tejas cerámicas. Incluyendo cimentación, firmes de  concreto, muros de  block, cubierta de concreto a dos aguas, retiro de escombro a sitio de acopio autorizado, acarreos, carga, mano de obra, herramienta y equipo.</t>
  </si>
  <si>
    <t xml:space="preserve">      Demolición y retiro de bancas de concreto de 3.10 x 0.60 mts. Incluye retiro de escombro a sitio de acopio autorizado, acarreos, carga, mano de obra, herramienta y equipo.</t>
  </si>
  <si>
    <t xml:space="preserve">      Retiro juego de torre con recuperación a dependencia correspondiente. Incluye acarreos hasta sitio de resguardo autorizado, carga, mano de obra, herramienta y equipo.</t>
  </si>
  <si>
    <t xml:space="preserve">      Retiro de señalamientos viales con recuperación a dependencia correspondiente. Incluye acarreos hasta sitio de resguardo autorizado, carga, mano de obra, herramienta y equipo.</t>
  </si>
  <si>
    <t xml:space="preserve">      Retiro con recuperación de tablero y aro de basquetbol. Incluye acarreos hasta sitio de resguardo autorizado, carga, mano de obra, herramienta y equipo.</t>
  </si>
  <si>
    <t xml:space="preserve">      Retiro con recuperación rejilla de boca de tormenta, renivelación y reubicación de boca de tormenta. Incluye acarreos hasta sitio de resguardo autorizado, carga, mano de obra, herramienta y equipo.</t>
  </si>
  <si>
    <t xml:space="preserve">   PERGOLADO</t>
  </si>
  <si>
    <t xml:space="preserve">      COLUMNAS DE CONCRETO</t>
  </si>
  <si>
    <t xml:space="preserve">      PERGOLADO METALICO</t>
  </si>
  <si>
    <t xml:space="preserve">         Viga metílica tipo w 10x22 de 32.70 kg/ml. Incluye elevación, nivelación, soldadura, cortes, habilitado, materiales, desperdicios, mano de obra, herramienta y equipo.</t>
  </si>
  <si>
    <t>KG</t>
  </si>
  <si>
    <t xml:space="preserve">         Placa metálica de 3/8", para conexiones. Incluye elevación, nivelación, soldadura, cortes, habilitado, materiales, desperdicios, mano de obra, herramienta y equipo.</t>
  </si>
  <si>
    <t xml:space="preserve">         Suministro y aplicación de pintura esmalte metal rustic marca comex, color gris up sobre la b.00, wh 60.00, hx 10.00 gr 1.00, primario alquidálico a dos manos (1.5mm c/u) anticorrosivo no. 2 mca. comex color gris en estructura. Incluye materiales, desperdicios, mano de obra, herramienta y equipo.</t>
  </si>
  <si>
    <t xml:space="preserve">      Frontera tipo TR-01 a base de placa de acero galvanizado de 1/8" de espesor y 20cm de altura, ahogada en muerto de concreto resistencia f´c=150kg/cm2 de 12x12x30 cms. Incluye acarreos, materiales, desperdicios, mano de obra, herramienta y equipo.</t>
  </si>
  <si>
    <t xml:space="preserve">      Franja de concreto lavado, colado en sitio concreto con resistencia f'c= 200 kg/cm2 de 30 cm de ancho y 10 cm de espesor, con agregados petreos de la región de diámetro no mayor a 1 1/2 " s.m.a., cortes de disco según despiece y bisel a 45°, hasta exponer agregado para generar rugosidad, acabado lavado s.m.a. sobre plataforma de apoyo a base de material de banco calidad subrasante en capas de 20 cm y compactadas al 95% de su peso volumétrico seco máximo (pvsm). Incluye acarreos, materiales, desperdicios, mano de obra, herramienta y equipo. (AC-06).</t>
  </si>
  <si>
    <t xml:space="preserve">      Iluminación de distribución radial de leds cuásar, modelo in8030nbfa de 200w. suspendida en estructura existente de cancha multifuncional, con cadena de 2". Incluye acarreos, materiales, desperdicios, mano de obra, herramienta y equipo.</t>
  </si>
  <si>
    <t xml:space="preserve">      Luminaria tipo spot de empotrar en piso, modelo uplight ou3162mbca de 14w, con caja de montaje de 23.40 x 25 x 10 mm de profundidad. Incluye acarreos, materiales, desperdicios, mano de obra, herramienta y equipo.</t>
  </si>
  <si>
    <t xml:space="preserve">      Retiro con reubicación de arboles, con altura entre 4.00 y 6.00 mts, follaje entre 0.85 y 1.05 mts tallo entre 0.35 y 0.45 mts de diámetro. Incluye tierra, agua, insecticida, acarreos, mano de obra, herramienta y equipo.</t>
  </si>
  <si>
    <t xml:space="preserve">      Base para medidor tipo enchufe de 5 terminales de 100 amperes prealambrada con aro tipo cincho. Incluye suministro de materiales, acarreos, instalación, pruebas, mano de obra, equipo y herramienta.</t>
  </si>
  <si>
    <t xml:space="preserve">      Interruptor termomagnético de 2x15 A, QO115 de la marca Square'D. Incluye suministro, instalación, mano de obra, equipo y herramienta.</t>
  </si>
  <si>
    <t xml:space="preserve">      Interruptor termomagnético de 2x20 A, QO115 de la marca Square'D. Incluye suministro, instalación, mano de obra, equipo y herramienta.</t>
  </si>
  <si>
    <t xml:space="preserve">      Interruptor termomagnetico de 2x40 A, QO115 de la marca Square'D. Incluye suministro, instalación, mano de obra, equipo y herramienta.</t>
  </si>
  <si>
    <t>PVCRD-13.5 3/4</t>
  </si>
  <si>
    <t xml:space="preserve">         Tubo de pvc de 3/4" ø, rd-13.5, para agua potable, suministro e instalacion, incluye: maniobras, carga,  descarga, acarreos, y prueba hidrostatica.</t>
  </si>
  <si>
    <t>ADAP XFS</t>
  </si>
  <si>
    <t xml:space="preserve">         Adaptador para conexion a tuberia de riego XFS.</t>
  </si>
  <si>
    <t>COD4511/4RD-26</t>
  </si>
  <si>
    <t xml:space="preserve">         Codo de 45° de 1 1/4"  para PVC RD-26</t>
  </si>
  <si>
    <t>TEERD-263/4</t>
  </si>
  <si>
    <t xml:space="preserve">         Tee de 3/4" para PVC RD-13.5</t>
  </si>
  <si>
    <t xml:space="preserve">         Tee de 1/2"  para PVC RD-13.5</t>
  </si>
  <si>
    <t xml:space="preserve">      Cama de 30 cm de arena sílica para areneros, color ocre, granulometría 40/50, con geocelda de 10 cm de altura, colocada sobre malla geotextil antihierba, asentada en plataforma de apoyo a base material de banco calidad subrasante tipo tucuruguay de cbr 20% mínimo compactado al 95% asshto modificada en una capa de 20 cms de acuerdo a mecánica de suelos. Incluye acarreos, materiales, desperdicios, mano de obra, herramienta y equipo. (AC-12).</t>
  </si>
  <si>
    <t xml:space="preserve">      Celosía a base de block hueco tipo ibmex de 15x20x40 cms o similar, con castillos ahogados en alveolos con concreto f'c=150 kg/cm2, con aplicación de dos capas de ácido colorante para concreto marca rostain, color rio verde s.m.a. y aplicación final uniforme de sellador claro rotec, aplicadas con rodillo industrial, asentada sobre contratrabe de concreto armado de 0.30 x 0.60 mts con estribos dobles con 6 varillas #4 y estribos #3 @ 20 cms, sobre plantilla de concreto pobre f'c=100 kg/cm2 de 5 cms de espesor.</t>
  </si>
  <si>
    <t xml:space="preserve">   MOBILIARIO</t>
  </si>
  <si>
    <t xml:space="preserve">      Suministro y colocación de sujeto arbóreo Palo verde (Parkinsonia praecox),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</si>
  <si>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Mezquite (Prosopis glandulosa),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</si>
  <si>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Palo verde (Parkinsonia florida),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</si>
  <si>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vegetación cubresuelos y/o arbustos Clavo verde (Pittosporum tobira)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</si>
  <si>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Gobernadora (Larrea tridentata)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</si>
  <si>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Tronadora (Tecoma stans)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</si>
  <si>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Chamizo (Atriplex canescens)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</si>
  <si>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Corona de cristo (Euphorbia milli)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</si>
  <si>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Stipa (Nasella tenuissima)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</si>
  <si>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Manzanillera (Santolina chamaecyparissus)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</si>
  <si>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Cenizo (Leucophyllum frutescens)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</si>
  <si>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Ruelia (Ruellia brittoniana)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</si>
  <si>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Salvia blanca (Salvia apiana)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</si>
  <si>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Cola de zorro (Pennisetum setaceum)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</si>
  <si>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Romero (Rosmarinus officinalis) en terreno natural mejorado. Incluye colocación de vegetación, limpieza y riego durante los trabajos de suministro, colocación y 45 días después del final de la obra, acarreos, mano de  obra, equipo y herramienta.</t>
  </si>
  <si>
    <t xml:space="preserve">      Mano de obra para colocación retiro y reubicación de plantas, arbustos y árboles. Incluye tierra vegetal, insecticida, agua, acarreos, herramienta y equipo.</t>
  </si>
  <si>
    <t>LOTE</t>
  </si>
  <si>
    <t xml:space="preserve">   EQUIPAMIENTO</t>
  </si>
  <si>
    <t xml:space="preserve">      Rack de bicicletas fabricado en acero sólido de 5/8", marca baumrack, modelo rs2-1a o similar, con dimensiones 0.40 x 0.80 x 0.075 mts, anclaje por medio de empotre de pata sobre 2 dados de concreto f'c=200 kg/mc2, con sección de 20x20x25 cms. Incluye acarreos, materiales, desperdicios, mano de obra, herramienta y equipo. (MB-12)</t>
  </si>
  <si>
    <t xml:space="preserve">      Módulo calistenia de fabricación y diseño especial, a base de tubería cédula 80, de 4", con 4 1/2" (114.3 mm) de diámetro exterior, espesor de 7.93 mm. calibre 5/16", barras con tubería  cédula 80, de 2", con 2 3/8" (60.3 mm) de diámetro exterior, espesor de 5.48 mm. calibre 0.216" y pasamanos con  tubería cédula 40, de 1",con 1.315" (33.40 mm) de diámetro exterior, espesor de 2.642 mm. calibre 10. previa aplicación de primer anticorrosivo minium, acabado final en pintura de esmalte alquidálico anticorrosivo color verde rgb: 158,199,179 s.m.a. aplicada con pistola y compresor. (MB-10)</t>
  </si>
  <si>
    <t xml:space="preserve">      Ejercitadores marca murban a-step up=1 en color verde con previa aplicación de primer anticorrosivo minium, acabado final en pintura de esmalte alquidálico anticorrosivo color verde rgb: 158,199,179 s.m.a. aplicada con pistola y compresor. Incluye acarreos, materiales, desperdicios, mano de obra, herramienta y equipo. (MB-11A)</t>
  </si>
  <si>
    <t xml:space="preserve">      Ejercitadores marca murban b-leg lift=1, en color verde con previa aplicación de primer anticorrosivo minium, acabado final en pintura de esmalte alquidálico anticorrosivo color verde rgb: 158,199,179 s.m.a. aplicada con pistola y compresor. Incluye acarreos, materiales, desperdicios, mano de obra, herramienta y equipo. (MB-11B)</t>
  </si>
  <si>
    <t xml:space="preserve">      Ejercitadores marca murban c-dip station=1 en color verde con previa aplicación de primer anticorrosivo minium, acabado final en pintura de esmalte alquidálico anticorrosivo color verde rgb: 158,199,179 s.m.a. aplicada con pistola y compresor. Incluye acarreos, materiales, desperdicios, mano de obra, herramienta y equipo. (MB-11C)</t>
  </si>
  <si>
    <t xml:space="preserve">      Columpio circular tipo llanta de caucho color verde marca woolfolk modelo co014-h3, cadenas plastificadas y colgador de acero. sujeto a estructura de cubierta. Incluye acarreos, materiales, desperdicios, mano de obra, herramienta y equipo. (MB-12)</t>
  </si>
  <si>
    <t xml:space="preserve">      Columpio para bebé tipo cerrado con respaldo, color verde marca woolfolk o similar modelo  co002-p con cadena plastificadas y colgador de acerosujeto a estructura de cubierta. Incluye acarreos, materiales, desperdicios, mano de obra, herramienta y equipo. (MB-13) </t>
  </si>
  <si>
    <t xml:space="preserve">      Columpio tipo banda de polímero inyectado con insertos metálicos color verde. marca woolfolk o similar modelo  co003-c, con cadenas plastificadas y colgador de acero sujeto a estructura de cubierta. Incluye acarreos, materiales, desperdicios, mano de obra, herramienta y equipo. (MB-14) </t>
  </si>
  <si>
    <t xml:space="preserve">      Par de aros circulares para gimnasia a base de aluminio recubiertos con plastisol color verde marca woolfolk modelo mi024. Incluye acarreos, materiales, desperdicios, mano de obra, herramienta y equipo. (MB-15A) </t>
  </si>
  <si>
    <t xml:space="preserve">      Resbaladilla marca woolfolk modelo wdm831-s5, resbaladilla color verde, estructura metálica color verde con previa aplicación de primer anticorrosivo minium, acabado final en pintura de esmalte alquidálico anticorrosivo color verde rgb: 158,199,179 s.m.a. aplicada con pistola y compresor. Incluye acarreos, materiales, desperdicios, mano de obra, herramienta y equipo. (MB-18)</t>
  </si>
  <si>
    <t xml:space="preserve">      Barra de trapecio recubierto de pvc con aros delta de plástico y cadenas, incluye herrajes de sujeción, todo en color verde. marca woolfolk modelo co010-h1. Incluye acarreos, materiales, desperdicios, mano de obra, herramienta y equipo. (MB-15B) </t>
  </si>
  <si>
    <t xml:space="preserve">      Tablero de acrílico sport no. 3 marca polisport o similar, de 180 x 105 x 6.5 cms, con marco de ptr de 2” y panel de acrílico de 12 mm de espesor de alta resistencia a impactos, rotulado en blanco, aro abatible y red de uso profesional de 12 nudos, sujeto a estructura existente. Incluye acarreos, materiales, desperdicios, mano de obra, herramienta y equipo. (MB-15B)</t>
  </si>
  <si>
    <t xml:space="preserve">      Mantenimiento a techumbre y estructura metálica existente, con pintura base agua marca sayer, para uso deportivo pinta sport en color blanco, código 90YY 83/036, previo a una capa de pintura anticorrosiva minium. Incluye limpieza, retiro de pintura original, materiales, desperdicios, andamios, elevaciones, mano de obra, herramienta y equipo.</t>
  </si>
  <si>
    <t xml:space="preserve">         Viga metílica tipo w 6x25 de 37.10 kg/ml. Incluye elevación, nivelación, soldadura, cortes, habilitado, materiales, desperdicios, mano de obra, herramienta y equipo.</t>
  </si>
  <si>
    <t xml:space="preserve">         Viga metálica con ángulo de 4"x4"x1/4" de 9.82 kg/ml. Incluye elevación, nivelación, soldadura, cortes, habilitado, materiales, desperdicios, mano de obra, herramienta y equipo.</t>
  </si>
  <si>
    <t xml:space="preserve">         Placa metálica de 3/4", para conexiones. Incluye elevación, nivelación, soldadura, cortes, habilitado, materiales, desperdicios, mano de obra, herramienta y equipo.</t>
  </si>
  <si>
    <t xml:space="preserve">         Placa metálica de 1/2", para conexiones. Incluye elevación, nivelación, soldadura, cortes, habilitado, materiales, desperdicios, mano de obra, herramienta y equipo.</t>
  </si>
  <si>
    <t xml:space="preserve">      Guarnición de sección rectangular de 15 cms de corona, 30 cms de profundidad, colada en sitio, fabricada en concreto con resistencia f´c=250kg/cm2, acabado pulido en caras expuestas, con bisel a 45° de 5 mm en sus dos extremos, con cortes de disco @1 mts, transversales,  sobre plantilla de concreto simple f´c=100 kg/cm2, de 5 cms de espesor.</t>
  </si>
  <si>
    <t xml:space="preserve">      Suministro y colocación de vegetación cubresuelos y/o arbustos Matacora (Jatropha cuneata)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</si>
  <si>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Trompetilla (Bouvardia ternifolia)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</si>
  <si>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Amapola dorada (Eschscholzia californica)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</si>
  <si>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Luz de bengala (Russelia equisetiformis)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</si>
  <si>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Verbena del desierto (Abronia villosa)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</si>
  <si>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Romero rastrero (Rosmarinus prostratus)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</si>
  <si>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Jazmín (Jasminum officinale) en terreno natural mejorado. Incluye colocación de vegetación, limpieza y riego durante los trabajos de suministro, colocación y 45 días después del final de la obra, acarreos, mano de  obra, equipo y herramienta.</t>
  </si>
  <si>
    <t xml:space="preserve">      Guarnición de sección rectangular con medidas de 15x35 cms de base colada en sitio con concreto f´c=200 kg/cm2, aristas boleadas con volteador metálico, con cortes de disco @1 m  transversales, sobre plantilla de concreto simple f´c=100 kg/cm2, de 5 cm de espesor, reforzada con varillas del  #3 @ esquina, con estribos de varilla del #3 @ 20 cms. Incluye acarreos, materiales, desperdicios, mano de obra, herramienta y equipo. (AC-04)</t>
  </si>
  <si>
    <t xml:space="preserve">      Suministro y colocación de sujeto arbóreo Árbol de paraíso (Melia azedarach),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</si>
  <si>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Guamúchil (Pithecellobium dulce),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</si>
  <si>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Firme de concreto con 8 cms de espesor, con pigmento integral marca picex, colado con concreto f'c=200 kg/cm2 hecho en obra, reforzado con malla electrosoldada 6-6/10-10, cortes con disco y bisel a 45°, sobre base con material de banco de 40 cms de espesor. Incluye acarreos, materiales, desperdicios, mano de obra, herramienta y equipo.</t>
  </si>
  <si>
    <t xml:space="preserve">      Luminaria peatonal, marca construlita, nanovia pro, led 80w, 8000lm ip 65 irc 80 5000ok, sobre poste de 5.00 mts de altura, sujeta a placa base de fabricación especial con saque circular, hecha a base de placa metálica de 1/4" y contramarco hecho a base de ángulo 2"x1/8" con pintura ral 7048 mate s.m.a., sobre dado de concreto con resistencia f'c=200 kg/cm2, con anclas de varilla de rosca corrida de 3/4" y estribos @15cm de alambrón de 1/4", varilla roscada de 40x80x100 cms, sobre plantilla de concreto pobre resistencia f'c=100 kg/cm2 de 5 cm de espesor, con registro para instalación de 40x40x40 cms. Incluye acarreos, excavación, relleno, materiales, desperdicios, mano de obra, herramienta y equipo.</t>
  </si>
  <si>
    <t xml:space="preserve">      Doble luminaria peatonal, marca construlita, nanovia pro, led 80w, 8000lm ip:65 irc: 80 5000ok, sobre poste de 5.00 mts de altura, sujeta a placa base de fabricación especial con saque circular, hecha a base de placa metálica de 1/4" y contramarco hecho a base de ángulo 2"x1/8" con pintura ral 7048 mate s.m.a., sobre dado de concreto con resistencia f'c=200 kg/cm2, con anclas de varilla de rosca corrida de 3/4" y estribos @15cm de alambrón de 1/4", varilla roscada de 40x80x100 cms, sobre plantilla de concreto pobre resistencia f'c=100 kg/cm2 de 5 cm de espesor, con registro para instalación de 40x40x40 cms. Incluye acarreos, excavación, relleno, materiales, desperdicios, mano de obra, herramienta y equipo.</t>
  </si>
  <si>
    <t xml:space="preserve">      Firme de concreto con 8 cms de espesor, colado con concreto f'c=200 kg/cm2 hecho en obra, cortes con disco y bisel a 45°, sobre base con material de banco de 40 cms de espesor. Incluye acarreos, materiales, desperdicios, mano de obra, herramienta y equipo. </t>
  </si>
  <si>
    <t xml:space="preserve">      Guarnición de sección "L" con medidas de 15x35x35 cms de base colada en sitio con concreto f´c=200 kg/cm2, acabado pulido en caras expuestas, aristas boleadas con volteador metálico, con cortes de disco @1 m  transversales, sobre plantilla de concreto simple f´c=100 kg/cm2, de 5 cm de espesor, reforzada con varillas del  #3 @ esquina, con estribos de varilla del #3 @ 20 cms. Incluye acarreos, materiales, desperdicios, mano de obra, herramienta y equipo. </t>
  </si>
  <si>
    <t xml:space="preserve">      Banca modular tipo MOD-A, con respaldo, dimensiones de 0.60x1.50x0.75 mts, forjada con concreto hecho en sitio, con resistencia de f'c=150 kg/cm2 con pigmento integral picex, acabado pulido en todas las caras, con bisel a 45° de 1/2", reforzada con malla electrosoldada 6-6/4-4 y 6-6/10-10 en respaldo, con varilla del #3 @ 30 cms en respaldo de banca, basamento con block hueco 20x20x40 cms, con varilla del #3 ahogada en alveolo, asentado con mortero cemento arena en proporción 1:4, desplantado sobre plantilla de 5 cms de espesor con concreto pobre con resistencia de f'c=150 kg/cm2 con pigmento de color. Incluye excavación, relleno, compactación, acarreos, materiales, desperdicios, mano de obra, herramienta y equipo.</t>
  </si>
  <si>
    <t xml:space="preserve">      Banca modular tipo MOD-B, sin repaldo, dimensiones de 0.60x1.50x0.45 mts, forjada con concreto hecho en obra, con resistencia de f'c=150 kg/cm2 con pigmento integral picex, acabado pulido en todas las caras, reforzada con malla electrosoldada 6-6/4-4 en losa de asiento, con bisel a 45° de 1/2", basamento con block hueco 20x20x40 cms, con varilla del #3 ahogada en alveolo, asentado con mortero cemento arena en proporción 1:4, desplantado sobre plantilla de 5 cms de espesor con concreto pobre con resistencia de f'c=150 kg/cm2 con pigmento de color. Incluye excavación, relleno, compactación, acarreos, materiales, desperdicios, mano de obra, herramienta y equipo.</t>
  </si>
  <si>
    <t xml:space="preserve">      Banca modular D, con respaldo, dimensiones de 0.60x2.50x0.75 mts, forjada con concreto hecho en sitio, con resistencia de f'c=150 kg/cm2 con pigmento integral picex,, acabado pulido en todas las caras, con bisel a 45° de 1/2", reforzada con malla electrosoldada 6-6/4-4, y 6-6/10-10 en respaldo, con varilla del #3 @ 30 cms en respaldo de banca, basamento con block hueco 20x20x40 cms, con varilla del #3 ahogada en alveolo, asentado con mortero cemento arena en proporción 1:4, desplantado sobre plantilla de 5 cms de espesor con concreto pobre con resistencia de f'c=150 kg/cm2 con pigmento de color. Incluye excavación, relleno, compactación, acarreos, materiales, desperdicios, mano de obra, herramienta y equipo.</t>
  </si>
  <si>
    <t xml:space="preserve">      Banca modular C, sin repaldo, dimensiones de 0.60x2.50x0.45 mts, forjada con concreto hecho en obra, con resistencia de f'c=150 kg/cm2, con pigmento integral picex, acabado pulido en todas las caras, con bisel a 45° de 1/2", basamento con block hueco 20x20x40 cms, con varilla del #3 ahogada en alveolo, asentado con mortero cemento arena en proporción 1:4, desplantado sobre plantilla de 5 cms de espesor con concreto pobre con resistencia de f'c=150 kg/cm2 con pigmento de color. Incluye excavación, relleno, compactación, acarreos, materiales, desperdicios, mano de obra, herramienta y equipo.</t>
  </si>
  <si>
    <t xml:space="preserve">      Banca modular curvo F y J, con respaldo, dimensiones de 0.60x4.30x0.75 mts, forjada con concreto hecho en sitio, con resistencia de f'c=150 kg/cm2 con pigmento integral picex, acabado pulido en todas las caras, con bisel a 45° de 1/2", reforzada con malla electrosoldada 6-6/4-4 y 6-6/10-10 en respaldo,con varilla del #3 @ 30 cms en respaldo de banca, basamento con block hueco 20x20x40 cms, con varilla del #3 ahogada en alveolo, asentado con mortero cemento arena en proporción 1:4, desplantado sobre plantilla de 5 cms de espesor con concreto pobre con resistencia de f'c=150 kg/cm2 con pigmento de color. Incluye excavación, relleno, compactación, acarreos, materiales, desperdicios, mano de obra, herramienta y equipo.</t>
  </si>
  <si>
    <t xml:space="preserve">      Banca modular curvo E y G, sin repaldo, dimensiones de 0.60x4.30x0.45 mts, forjada con concreto hecho en obra, con resistencia de f'c=150 kg/cm2 con pigmento integral picex, acabado pulido en todas las caras, con bisel a 45° de 1/2", basamento con block hueco 20x20x40 cms, con varilla del #3 ahogada en alveolo, asentado con mortero cemento arena en proporción 1:4, desplantado sobre plantilla de 5 cms de espesor con concreto pobre con resistencia de f'c=150 kg/cm2 con pigmento de color. Incluye excavación, relleno, compactación, acarreos, materiales, desperdicios, mano de obra, herramienta y equipo.</t>
  </si>
  <si>
    <t xml:space="preserve">      Escultura lúdica de concreto en forma de rinoceronte sobre 2 dados de 20x50x40 cms, proveedor taller doce. Incluye acarreos, materiales, desperdicios, mano de obra, herramienta y equipo. (MB-16A) </t>
  </si>
  <si>
    <t xml:space="preserve">      Escultura lúdica de concreto en forma de oso sobre un dado de 60x40x40 cms, proveedor taller doce. Incluye acarreos, materiales, desperdicios, mano de obra, herramienta y equipo. (MB-16B) </t>
  </si>
  <si>
    <t xml:space="preserve">      Escultura lúdica de concreto en forma de jirafa sobre un dado de 50x40x40 cms, proveedor taller doce. Incluye acarreos, materiales, desperdicios, mano de obra, herramienta y equipo. (MB-16C) </t>
  </si>
  <si>
    <t xml:space="preserve">      Escultura lúdica de concreto en forma de gorila sobre 2 dados de 30x40x40 cms, proveedor taller doce. Incluye acarreos, materiales, desperdicios, mano de obra, herramienta y equipo. (MB-16D) </t>
  </si>
  <si>
    <t>PARQUE COATEPEC, MEXICALI 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</si>
</sst>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00"/>
    <numFmt numFmtId="165" formatCode="#,##0.0000"/>
    <numFmt numFmtId="166" formatCode="0.000"/>
  </numFmts>
  <fonts count="9" x14ac:knownFonts="1">
    <font>
      <sz val="11"/>
      <color theme="1"/>
      <name val="Calibri"/>
      <family val="2"/>
      <scheme val="minor"/>
    </font>
    <font>
      <sz val="11"/>
      <color theme="1"/>
      <name val="Calibri"/>
      <family val="2"/>
      <scheme val="minor"/>
    </font>
    <font>
      <b/>
      <sz val="14"/>
      <color theme="0"/>
      <name val="Arial"/>
    </font>
    <font>
      <sz val="11"/>
      <color theme="1"/>
      <name val="Arial"/>
    </font>
    <font>
      <b/>
      <sz val="11"/>
      <color theme="0"/>
      <name val="Arial"/>
    </font>
    <font>
      <b/>
      <sz val="11"/>
      <color theme="1"/>
      <name val="Arial"/>
    </font>
    <font>
      <b/>
      <sz val="11"/>
      <color theme="4" tint="-0.249977111117893"/>
      <name val="Arial"/>
    </font>
    <font>
      <b/>
      <sz val="11"/>
      <color theme="9" tint="-0.249977111117893"/>
      <name val="Arial"/>
    </font>
    <font>
      <b/>
      <sz val="12"/>
      <color theme="0"/>
      <name val="Arial"/>
    </font>
  </fonts>
  <fills count="4">
    <fill>
      <patternFill patternType="none"/>
    </fill>
    <fill>
      <patternFill patternType="gray125"/>
    </fill>
    <fill>
      <patternFill patternType="solid">
        <fgColor theme="1" tint="4.9989318521683403E-2"/>
        <bgColor indexed="64"/>
      </patternFill>
    </fill>
    <fill>
      <patternFill patternType="solid">
        <fgColor theme="0" tint="-0.499984740745262"/>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3" fillId="0" borderId="0" xfId="0" applyFont="1"/>
    <xf numFmtId="0" fontId="4" fillId="3" borderId="0" xfId="0" applyFont="1" applyFill="1" applyAlignment="1">
      <alignment horizontal="center" vertical="center"/>
    </xf>
    <xf numFmtId="2" fontId="4" fillId="3" borderId="0" xfId="0" applyNumberFormat="1" applyFont="1" applyFill="1" applyAlignment="1">
      <alignment horizontal="center" vertical="center"/>
    </xf>
    <xf numFmtId="44" fontId="4" fillId="3" borderId="0" xfId="2" applyFont="1" applyFill="1" applyAlignment="1">
      <alignment horizontal="center" vertical="center"/>
    </xf>
    <xf numFmtId="2" fontId="4" fillId="3" borderId="0" xfId="2" applyNumberFormat="1" applyFont="1" applyFill="1" applyAlignment="1">
      <alignment horizontal="center" vertical="center"/>
    </xf>
    <xf numFmtId="44" fontId="5" fillId="0" borderId="0" xfId="2" applyFont="1"/>
    <xf numFmtId="44" fontId="3" fillId="0" borderId="1" xfId="2" applyFont="1" applyBorder="1" applyAlignment="1">
      <alignment wrapText="1"/>
    </xf>
    <xf numFmtId="44" fontId="6" fillId="0" borderId="0" xfId="2" applyFont="1"/>
    <xf numFmtId="44" fontId="7" fillId="0" borderId="0" xfId="2" applyFont="1"/>
    <xf numFmtId="166" fontId="3" fillId="0" borderId="0" xfId="0" applyNumberFormat="1" applyFont="1"/>
    <xf numFmtId="0" fontId="4" fillId="2" borderId="0" xfId="0" applyFont="1" applyFill="1" applyAlignment="1">
      <alignment horizontal="center" vertical="center"/>
    </xf>
    <xf numFmtId="2" fontId="4" fillId="2" borderId="0" xfId="0" applyNumberFormat="1" applyFont="1" applyFill="1" applyAlignment="1">
      <alignment vertical="center"/>
    </xf>
    <xf numFmtId="2" fontId="4" fillId="2" borderId="0" xfId="0" applyNumberFormat="1" applyFont="1" applyFill="1" applyAlignment="1">
      <alignment horizontal="right" vertical="center"/>
    </xf>
    <xf numFmtId="44" fontId="8" fillId="2" borderId="0" xfId="2" applyFont="1" applyFill="1" applyAlignment="1">
      <alignment horizontal="right" vertical="center"/>
    </xf>
    <xf numFmtId="44" fontId="3" fillId="0" borderId="0" xfId="2" applyFont="1"/>
    <xf numFmtId="44" fontId="3" fillId="0" borderId="0" xfId="0" applyNumberFormat="1" applyFont="1"/>
    <xf numFmtId="2" fontId="2" fillId="2" borderId="0" xfId="0" applyNumberFormat="1" applyFont="1" applyFill="1" applyAlignment="1">
      <alignment horizontal="center" vertical="center"/>
    </xf>
    <xf numFmtId="0" fontId="5" fillId="0" borderId="0" xfId="0" applyFont="1" applyAlignment="1">
      <alignment vertical="center" wrapText="1"/>
    </xf>
    <xf numFmtId="0" fontId="3" fillId="0" borderId="1"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3" fillId="0" borderId="0" xfId="0" applyFont="1" applyAlignment="1">
      <alignment vertical="center"/>
    </xf>
    <xf numFmtId="44" fontId="4" fillId="2" borderId="0" xfId="2" applyFont="1" applyFill="1" applyAlignment="1">
      <alignment horizontal="center" vertical="center"/>
    </xf>
    <xf numFmtId="0" fontId="5" fillId="0" borderId="0" xfId="0" applyFont="1" applyAlignment="1">
      <alignment horizontal="center" vertical="center"/>
    </xf>
    <xf numFmtId="43" fontId="5" fillId="0" borderId="0" xfId="1" applyFont="1" applyAlignment="1">
      <alignment horizontal="center" vertical="center"/>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6" fillId="0" borderId="0" xfId="0" applyFont="1" applyAlignment="1">
      <alignment horizontal="center" vertical="center"/>
    </xf>
    <xf numFmtId="43" fontId="6" fillId="0" borderId="0" xfId="1" applyFont="1" applyAlignment="1">
      <alignment horizontal="center" vertical="center"/>
    </xf>
    <xf numFmtId="165" fontId="3" fillId="0" borderId="1" xfId="0" applyNumberFormat="1" applyFont="1" applyBorder="1" applyAlignment="1">
      <alignment horizontal="center" vertical="center" wrapText="1"/>
    </xf>
    <xf numFmtId="0" fontId="7" fillId="0" borderId="0" xfId="0" applyFont="1" applyAlignment="1">
      <alignment horizontal="center" vertical="center"/>
    </xf>
    <xf numFmtId="43" fontId="7" fillId="0" borderId="0" xfId="1" applyFont="1" applyAlignment="1">
      <alignment horizontal="center" vertical="center"/>
    </xf>
    <xf numFmtId="0" fontId="3" fillId="0" borderId="0" xfId="0" applyFont="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J179"/>
  <sheetViews>
    <sheetView tabSelected="1" topLeftCell="A74" zoomScale="85" zoomScaleNormal="85" workbookViewId="0">
      <selection activeCell="I171" sqref="I171"/>
    </sheetView>
  </sheetViews>
  <sheetFormatPr baseColWidth="10" defaultColWidth="10.85546875" defaultRowHeight="14.25" outlineLevelRow="3" x14ac:dyDescent="0.2"/>
  <cols>
    <col min="1" max="1" width="1.85546875" style="1" customWidth="1"/>
    <col min="2" max="2" width="15.7109375" style="34" customWidth="1"/>
    <col min="3" max="3" width="98" style="22" customWidth="1"/>
    <col min="4" max="4" width="10.42578125" style="34" customWidth="1"/>
    <col min="5" max="5" width="12.42578125" style="34" customWidth="1"/>
    <col min="6" max="6" width="14.42578125" style="1" customWidth="1"/>
    <col min="7" max="7" width="18.42578125" style="1" customWidth="1"/>
    <col min="8" max="8" width="1.42578125" style="1" customWidth="1"/>
    <col min="9" max="16384" width="10.85546875" style="1"/>
  </cols>
  <sheetData>
    <row r="2" spans="2:7" ht="18" x14ac:dyDescent="0.2">
      <c r="B2" s="17" t="s">
        <v>202</v>
      </c>
      <c r="C2" s="17"/>
      <c r="D2" s="17"/>
      <c r="E2" s="17"/>
      <c r="F2" s="17"/>
      <c r="G2" s="17"/>
    </row>
    <row r="3" spans="2:7" ht="15" x14ac:dyDescent="0.2">
      <c r="B3" s="2" t="s">
        <v>14</v>
      </c>
      <c r="C3" s="3" t="s">
        <v>15</v>
      </c>
      <c r="D3" s="4" t="s">
        <v>16</v>
      </c>
      <c r="E3" s="5" t="s">
        <v>17</v>
      </c>
      <c r="F3" s="5" t="s">
        <v>18</v>
      </c>
      <c r="G3" s="4" t="s">
        <v>19</v>
      </c>
    </row>
    <row r="4" spans="2:7" ht="15" collapsed="1" x14ac:dyDescent="0.25">
      <c r="B4" s="24"/>
      <c r="C4" s="18" t="s">
        <v>74</v>
      </c>
      <c r="D4" s="24"/>
      <c r="E4" s="25"/>
      <c r="F4" s="6"/>
      <c r="G4" s="6"/>
    </row>
    <row r="5" spans="2:7" ht="28.5" hidden="1" outlineLevel="1" x14ac:dyDescent="0.2">
      <c r="B5" s="26">
        <v>44004401</v>
      </c>
      <c r="C5" s="19" t="s">
        <v>75</v>
      </c>
      <c r="D5" s="26" t="s">
        <v>0</v>
      </c>
      <c r="E5" s="27">
        <v>93.76</v>
      </c>
      <c r="F5" s="7"/>
      <c r="G5" s="7"/>
    </row>
    <row r="6" spans="2:7" ht="28.5" hidden="1" outlineLevel="1" x14ac:dyDescent="0.2">
      <c r="B6" s="26">
        <v>44004430</v>
      </c>
      <c r="C6" s="19" t="s">
        <v>106</v>
      </c>
      <c r="D6" s="26" t="s">
        <v>0</v>
      </c>
      <c r="E6" s="28">
        <v>352.47</v>
      </c>
      <c r="F6" s="7"/>
      <c r="G6" s="7"/>
    </row>
    <row r="7" spans="2:7" ht="42.75" hidden="1" outlineLevel="1" x14ac:dyDescent="0.2">
      <c r="B7" s="26">
        <v>44004403</v>
      </c>
      <c r="C7" s="19" t="s">
        <v>76</v>
      </c>
      <c r="D7" s="26" t="s">
        <v>4</v>
      </c>
      <c r="E7" s="28">
        <v>615.98</v>
      </c>
      <c r="F7" s="7"/>
      <c r="G7" s="7"/>
    </row>
    <row r="8" spans="2:7" ht="57" hidden="1" outlineLevel="1" x14ac:dyDescent="0.2">
      <c r="B8" s="26">
        <v>44004431</v>
      </c>
      <c r="C8" s="19" t="s">
        <v>107</v>
      </c>
      <c r="D8" s="26" t="s">
        <v>30</v>
      </c>
      <c r="E8" s="28">
        <v>2</v>
      </c>
      <c r="F8" s="7"/>
      <c r="G8" s="7"/>
    </row>
    <row r="9" spans="2:7" ht="28.5" hidden="1" outlineLevel="1" x14ac:dyDescent="0.2">
      <c r="B9" s="26">
        <v>44004432</v>
      </c>
      <c r="C9" s="19" t="s">
        <v>108</v>
      </c>
      <c r="D9" s="26" t="s">
        <v>30</v>
      </c>
      <c r="E9" s="28">
        <v>7</v>
      </c>
      <c r="F9" s="7"/>
      <c r="G9" s="7"/>
    </row>
    <row r="10" spans="2:7" ht="28.5" hidden="1" outlineLevel="1" x14ac:dyDescent="0.2">
      <c r="B10" s="26">
        <v>44004409</v>
      </c>
      <c r="C10" s="19" t="s">
        <v>77</v>
      </c>
      <c r="D10" s="26" t="s">
        <v>30</v>
      </c>
      <c r="E10" s="28">
        <v>8</v>
      </c>
      <c r="F10" s="7"/>
      <c r="G10" s="7"/>
    </row>
    <row r="11" spans="2:7" ht="28.5" hidden="1" outlineLevel="1" x14ac:dyDescent="0.2">
      <c r="B11" s="26">
        <v>44004410</v>
      </c>
      <c r="C11" s="19" t="s">
        <v>78</v>
      </c>
      <c r="D11" s="26" t="s">
        <v>30</v>
      </c>
      <c r="E11" s="28">
        <v>1</v>
      </c>
      <c r="F11" s="7"/>
      <c r="G11" s="7"/>
    </row>
    <row r="12" spans="2:7" ht="28.5" hidden="1" outlineLevel="1" x14ac:dyDescent="0.2">
      <c r="B12" s="26">
        <v>44004411</v>
      </c>
      <c r="C12" s="19" t="s">
        <v>79</v>
      </c>
      <c r="D12" s="26" t="s">
        <v>30</v>
      </c>
      <c r="E12" s="28">
        <v>2</v>
      </c>
      <c r="F12" s="7"/>
      <c r="G12" s="7"/>
    </row>
    <row r="13" spans="2:7" ht="42.75" hidden="1" outlineLevel="1" x14ac:dyDescent="0.2">
      <c r="B13" s="26">
        <v>44004413</v>
      </c>
      <c r="C13" s="19" t="s">
        <v>80</v>
      </c>
      <c r="D13" s="26" t="s">
        <v>30</v>
      </c>
      <c r="E13" s="28">
        <v>2</v>
      </c>
      <c r="F13" s="7"/>
      <c r="G13" s="7"/>
    </row>
    <row r="14" spans="2:7" ht="28.5" hidden="1" outlineLevel="1" x14ac:dyDescent="0.2">
      <c r="B14" s="26">
        <v>44004434</v>
      </c>
      <c r="C14" s="19" t="s">
        <v>109</v>
      </c>
      <c r="D14" s="26" t="s">
        <v>30</v>
      </c>
      <c r="E14" s="28">
        <v>1</v>
      </c>
      <c r="F14" s="7"/>
      <c r="G14" s="7"/>
    </row>
    <row r="15" spans="2:7" ht="28.5" hidden="1" outlineLevel="1" x14ac:dyDescent="0.2">
      <c r="B15" s="26">
        <v>44004435</v>
      </c>
      <c r="C15" s="19" t="s">
        <v>110</v>
      </c>
      <c r="D15" s="26" t="s">
        <v>30</v>
      </c>
      <c r="E15" s="28">
        <v>2</v>
      </c>
      <c r="F15" s="7"/>
      <c r="G15" s="7"/>
    </row>
    <row r="16" spans="2:7" ht="28.5" hidden="1" outlineLevel="1" x14ac:dyDescent="0.2">
      <c r="B16" s="26">
        <v>44004436</v>
      </c>
      <c r="C16" s="19" t="s">
        <v>111</v>
      </c>
      <c r="D16" s="26" t="s">
        <v>30</v>
      </c>
      <c r="E16" s="28">
        <v>1</v>
      </c>
      <c r="F16" s="7"/>
      <c r="G16" s="7"/>
    </row>
    <row r="17" spans="2:7" ht="42.75" hidden="1" outlineLevel="1" x14ac:dyDescent="0.2">
      <c r="B17" s="26">
        <v>44004437</v>
      </c>
      <c r="C17" s="19" t="s">
        <v>112</v>
      </c>
      <c r="D17" s="26" t="s">
        <v>30</v>
      </c>
      <c r="E17" s="28">
        <v>1</v>
      </c>
      <c r="F17" s="7"/>
      <c r="G17" s="7"/>
    </row>
    <row r="18" spans="2:7" ht="15" collapsed="1" x14ac:dyDescent="0.25">
      <c r="B18" s="24"/>
      <c r="C18" s="18" t="s">
        <v>113</v>
      </c>
      <c r="D18" s="24"/>
      <c r="E18" s="25"/>
      <c r="F18" s="6"/>
      <c r="G18" s="6"/>
    </row>
    <row r="19" spans="2:7" ht="15" hidden="1" outlineLevel="1" collapsed="1" x14ac:dyDescent="0.25">
      <c r="B19" s="29"/>
      <c r="C19" s="20" t="s">
        <v>5</v>
      </c>
      <c r="D19" s="29"/>
      <c r="E19" s="30"/>
      <c r="F19" s="8"/>
      <c r="G19" s="8"/>
    </row>
    <row r="20" spans="2:7" ht="42.75" hidden="1" outlineLevel="2" x14ac:dyDescent="0.2">
      <c r="B20" s="26">
        <v>21010001</v>
      </c>
      <c r="C20" s="19" t="s">
        <v>3</v>
      </c>
      <c r="D20" s="26" t="s">
        <v>0</v>
      </c>
      <c r="E20" s="27">
        <v>156</v>
      </c>
      <c r="F20" s="7"/>
      <c r="G20" s="7"/>
    </row>
    <row r="21" spans="2:7" ht="28.5" hidden="1" outlineLevel="2" x14ac:dyDescent="0.2">
      <c r="B21" s="26">
        <v>23020202</v>
      </c>
      <c r="C21" s="19" t="s">
        <v>6</v>
      </c>
      <c r="D21" s="26" t="s">
        <v>1</v>
      </c>
      <c r="E21" s="28">
        <v>30.744</v>
      </c>
      <c r="F21" s="7"/>
      <c r="G21" s="7"/>
    </row>
    <row r="22" spans="2:7" hidden="1" outlineLevel="2" x14ac:dyDescent="0.2">
      <c r="B22" s="26">
        <v>25070101</v>
      </c>
      <c r="C22" s="19" t="s">
        <v>7</v>
      </c>
      <c r="D22" s="26" t="s">
        <v>0</v>
      </c>
      <c r="E22" s="27">
        <v>35.28</v>
      </c>
      <c r="F22" s="7"/>
      <c r="G22" s="7"/>
    </row>
    <row r="23" spans="2:7" ht="28.5" hidden="1" outlineLevel="2" x14ac:dyDescent="0.2">
      <c r="B23" s="26">
        <v>36010301</v>
      </c>
      <c r="C23" s="19" t="s">
        <v>8</v>
      </c>
      <c r="D23" s="26" t="s">
        <v>0</v>
      </c>
      <c r="E23" s="27">
        <v>35.28</v>
      </c>
      <c r="F23" s="7"/>
      <c r="G23" s="7"/>
    </row>
    <row r="24" spans="2:7" ht="28.5" hidden="1" outlineLevel="2" x14ac:dyDescent="0.2">
      <c r="B24" s="26">
        <v>23080101</v>
      </c>
      <c r="C24" s="19" t="s">
        <v>9</v>
      </c>
      <c r="D24" s="26" t="s">
        <v>1</v>
      </c>
      <c r="E24" s="27">
        <v>15.62</v>
      </c>
      <c r="F24" s="7"/>
      <c r="G24" s="7"/>
    </row>
    <row r="25" spans="2:7" ht="42.75" hidden="1" outlineLevel="2" x14ac:dyDescent="0.2">
      <c r="B25" s="26">
        <v>96010003</v>
      </c>
      <c r="C25" s="19" t="s">
        <v>28</v>
      </c>
      <c r="D25" s="26" t="s">
        <v>1</v>
      </c>
      <c r="E25" s="28">
        <v>19.661000000000001</v>
      </c>
      <c r="F25" s="7"/>
      <c r="G25" s="7"/>
    </row>
    <row r="26" spans="2:7" ht="42.75" hidden="1" outlineLevel="2" x14ac:dyDescent="0.2">
      <c r="B26" s="26">
        <v>96010004</v>
      </c>
      <c r="C26" s="19" t="s">
        <v>29</v>
      </c>
      <c r="D26" s="26" t="s">
        <v>27</v>
      </c>
      <c r="E26" s="28">
        <v>207.92</v>
      </c>
      <c r="F26" s="7"/>
      <c r="G26" s="7"/>
    </row>
    <row r="27" spans="2:7" ht="28.5" hidden="1" outlineLevel="2" x14ac:dyDescent="0.2">
      <c r="B27" s="26">
        <v>32010301</v>
      </c>
      <c r="C27" s="19" t="s">
        <v>10</v>
      </c>
      <c r="D27" s="26" t="s">
        <v>0</v>
      </c>
      <c r="E27" s="27">
        <v>113.6</v>
      </c>
      <c r="F27" s="7"/>
      <c r="G27" s="7"/>
    </row>
    <row r="28" spans="2:7" ht="32.25" hidden="1" customHeight="1" outlineLevel="2" x14ac:dyDescent="0.2">
      <c r="B28" s="26">
        <v>34020303</v>
      </c>
      <c r="C28" s="19" t="s">
        <v>11</v>
      </c>
      <c r="D28" s="26" t="s">
        <v>2</v>
      </c>
      <c r="E28" s="31">
        <v>0.37290000000000001</v>
      </c>
      <c r="F28" s="7"/>
      <c r="G28" s="7"/>
    </row>
    <row r="29" spans="2:7" ht="32.25" hidden="1" customHeight="1" outlineLevel="2" x14ac:dyDescent="0.2">
      <c r="B29" s="26">
        <v>34020304</v>
      </c>
      <c r="C29" s="19" t="s">
        <v>12</v>
      </c>
      <c r="D29" s="26" t="s">
        <v>2</v>
      </c>
      <c r="E29" s="31">
        <v>0.45250000000000001</v>
      </c>
      <c r="F29" s="7"/>
      <c r="G29" s="7"/>
    </row>
    <row r="30" spans="2:7" ht="32.25" hidden="1" customHeight="1" outlineLevel="2" x14ac:dyDescent="0.2">
      <c r="B30" s="26">
        <v>34020305</v>
      </c>
      <c r="C30" s="19" t="s">
        <v>13</v>
      </c>
      <c r="D30" s="26" t="s">
        <v>2</v>
      </c>
      <c r="E30" s="31">
        <v>1.3079000000000001</v>
      </c>
      <c r="F30" s="7"/>
      <c r="G30" s="7"/>
    </row>
    <row r="31" spans="2:7" ht="32.25" hidden="1" customHeight="1" outlineLevel="2" x14ac:dyDescent="0.2">
      <c r="B31" s="26">
        <v>36020250</v>
      </c>
      <c r="C31" s="19" t="s">
        <v>85</v>
      </c>
      <c r="D31" s="26" t="s">
        <v>1</v>
      </c>
      <c r="E31" s="28">
        <v>13.36</v>
      </c>
      <c r="F31" s="7"/>
      <c r="G31" s="7"/>
    </row>
    <row r="32" spans="2:7" ht="15" hidden="1" outlineLevel="1" collapsed="1" x14ac:dyDescent="0.25">
      <c r="B32" s="29"/>
      <c r="C32" s="20" t="s">
        <v>114</v>
      </c>
      <c r="D32" s="29"/>
      <c r="E32" s="30"/>
      <c r="F32" s="8"/>
      <c r="G32" s="8"/>
    </row>
    <row r="33" spans="2:7" ht="28.5" hidden="1" outlineLevel="2" x14ac:dyDescent="0.2">
      <c r="B33" s="26">
        <v>32010319</v>
      </c>
      <c r="C33" s="19" t="s">
        <v>84</v>
      </c>
      <c r="D33" s="26" t="s">
        <v>4</v>
      </c>
      <c r="E33" s="27">
        <v>37.799999999999997</v>
      </c>
      <c r="F33" s="7"/>
      <c r="G33" s="7"/>
    </row>
    <row r="34" spans="2:7" ht="33.75" hidden="1" customHeight="1" outlineLevel="2" x14ac:dyDescent="0.2">
      <c r="B34" s="26">
        <v>34020303</v>
      </c>
      <c r="C34" s="19" t="s">
        <v>11</v>
      </c>
      <c r="D34" s="26" t="s">
        <v>2</v>
      </c>
      <c r="E34" s="31">
        <v>0.27129999999999999</v>
      </c>
      <c r="F34" s="7"/>
      <c r="G34" s="7"/>
    </row>
    <row r="35" spans="2:7" ht="33.75" hidden="1" customHeight="1" outlineLevel="2" x14ac:dyDescent="0.2">
      <c r="B35" s="26">
        <v>34020304</v>
      </c>
      <c r="C35" s="19" t="s">
        <v>12</v>
      </c>
      <c r="D35" s="26" t="s">
        <v>2</v>
      </c>
      <c r="E35" s="31">
        <v>0.38629999999999998</v>
      </c>
      <c r="F35" s="7"/>
      <c r="G35" s="7"/>
    </row>
    <row r="36" spans="2:7" ht="32.25" hidden="1" customHeight="1" outlineLevel="2" x14ac:dyDescent="0.2">
      <c r="B36" s="26">
        <v>36020250</v>
      </c>
      <c r="C36" s="19" t="s">
        <v>85</v>
      </c>
      <c r="D36" s="26" t="s">
        <v>1</v>
      </c>
      <c r="E36" s="28">
        <v>2.6720000000000002</v>
      </c>
      <c r="F36" s="7"/>
      <c r="G36" s="7"/>
    </row>
    <row r="37" spans="2:7" ht="15" hidden="1" outlineLevel="1" collapsed="1" x14ac:dyDescent="0.25">
      <c r="B37" s="29"/>
      <c r="C37" s="20" t="s">
        <v>115</v>
      </c>
      <c r="D37" s="29"/>
      <c r="E37" s="30"/>
      <c r="F37" s="8"/>
      <c r="G37" s="8"/>
    </row>
    <row r="38" spans="2:7" ht="28.5" hidden="1" outlineLevel="2" x14ac:dyDescent="0.2">
      <c r="B38" s="26">
        <v>40401022</v>
      </c>
      <c r="C38" s="19" t="s">
        <v>116</v>
      </c>
      <c r="D38" s="26" t="s">
        <v>117</v>
      </c>
      <c r="E38" s="28">
        <v>3825.9</v>
      </c>
      <c r="F38" s="7"/>
      <c r="G38" s="7"/>
    </row>
    <row r="39" spans="2:7" ht="28.5" hidden="1" outlineLevel="2" x14ac:dyDescent="0.2">
      <c r="B39" s="26">
        <v>40400625</v>
      </c>
      <c r="C39" s="19" t="s">
        <v>172</v>
      </c>
      <c r="D39" s="26" t="s">
        <v>117</v>
      </c>
      <c r="E39" s="28">
        <v>66.78</v>
      </c>
      <c r="F39" s="7"/>
      <c r="G39" s="7"/>
    </row>
    <row r="40" spans="2:7" ht="28.5" hidden="1" outlineLevel="2" x14ac:dyDescent="0.2">
      <c r="B40" s="26">
        <v>40454414</v>
      </c>
      <c r="C40" s="19" t="s">
        <v>173</v>
      </c>
      <c r="D40" s="26" t="s">
        <v>117</v>
      </c>
      <c r="E40" s="28">
        <v>6540.12</v>
      </c>
      <c r="F40" s="7"/>
      <c r="G40" s="7"/>
    </row>
    <row r="41" spans="2:7" ht="28.5" hidden="1" outlineLevel="2" x14ac:dyDescent="0.2">
      <c r="B41" s="26">
        <v>40400434</v>
      </c>
      <c r="C41" s="19" t="s">
        <v>174</v>
      </c>
      <c r="D41" s="26" t="s">
        <v>117</v>
      </c>
      <c r="E41" s="28">
        <v>58.079000000000001</v>
      </c>
      <c r="F41" s="7"/>
      <c r="G41" s="7"/>
    </row>
    <row r="42" spans="2:7" ht="28.5" hidden="1" outlineLevel="2" x14ac:dyDescent="0.2">
      <c r="B42" s="26">
        <v>40400412</v>
      </c>
      <c r="C42" s="19" t="s">
        <v>175</v>
      </c>
      <c r="D42" s="26" t="s">
        <v>117</v>
      </c>
      <c r="E42" s="28">
        <v>38.720999999999997</v>
      </c>
      <c r="F42" s="7"/>
      <c r="G42" s="7"/>
    </row>
    <row r="43" spans="2:7" ht="28.5" hidden="1" outlineLevel="2" x14ac:dyDescent="0.2">
      <c r="B43" s="26">
        <v>40400438</v>
      </c>
      <c r="C43" s="19" t="s">
        <v>118</v>
      </c>
      <c r="D43" s="26" t="s">
        <v>117</v>
      </c>
      <c r="E43" s="28">
        <v>182.244</v>
      </c>
      <c r="F43" s="7"/>
      <c r="G43" s="7"/>
    </row>
    <row r="44" spans="2:7" ht="57" hidden="1" outlineLevel="2" x14ac:dyDescent="0.2">
      <c r="B44" s="26">
        <v>40400032</v>
      </c>
      <c r="C44" s="19" t="s">
        <v>119</v>
      </c>
      <c r="D44" s="26" t="s">
        <v>117</v>
      </c>
      <c r="E44" s="28">
        <v>10711.843000000001</v>
      </c>
      <c r="F44" s="7"/>
      <c r="G44" s="7"/>
    </row>
    <row r="45" spans="2:7" ht="15" x14ac:dyDescent="0.25">
      <c r="B45" s="24"/>
      <c r="C45" s="18" t="s">
        <v>31</v>
      </c>
      <c r="D45" s="24"/>
      <c r="E45" s="25"/>
      <c r="F45" s="6"/>
      <c r="G45" s="6"/>
    </row>
    <row r="46" spans="2:7" ht="57" outlineLevel="1" x14ac:dyDescent="0.2">
      <c r="B46" s="26">
        <v>50120708</v>
      </c>
      <c r="C46" s="19" t="s">
        <v>187</v>
      </c>
      <c r="D46" s="26" t="s">
        <v>0</v>
      </c>
      <c r="E46" s="27">
        <v>282.08</v>
      </c>
      <c r="F46" s="7"/>
      <c r="G46" s="7"/>
    </row>
    <row r="47" spans="2:7" ht="42.75" outlineLevel="1" x14ac:dyDescent="0.2">
      <c r="B47" s="26">
        <v>50120818</v>
      </c>
      <c r="C47" s="19" t="s">
        <v>190</v>
      </c>
      <c r="D47" s="26" t="s">
        <v>0</v>
      </c>
      <c r="E47" s="27">
        <v>51.26</v>
      </c>
      <c r="F47" s="7"/>
      <c r="G47" s="7"/>
    </row>
    <row r="48" spans="2:7" ht="71.25" outlineLevel="1" x14ac:dyDescent="0.2">
      <c r="B48" s="26">
        <v>50201535</v>
      </c>
      <c r="C48" s="19" t="s">
        <v>191</v>
      </c>
      <c r="D48" s="26" t="s">
        <v>4</v>
      </c>
      <c r="E48" s="27">
        <v>29.5</v>
      </c>
      <c r="F48" s="7"/>
      <c r="G48" s="7"/>
    </row>
    <row r="49" spans="2:7" ht="71.25" outlineLevel="1" x14ac:dyDescent="0.2">
      <c r="B49" s="26">
        <v>50211535</v>
      </c>
      <c r="C49" s="19" t="s">
        <v>184</v>
      </c>
      <c r="D49" s="26" t="s">
        <v>4</v>
      </c>
      <c r="E49" s="27">
        <v>24.97</v>
      </c>
      <c r="F49" s="7"/>
      <c r="G49" s="7"/>
    </row>
    <row r="50" spans="2:7" ht="57" outlineLevel="1" x14ac:dyDescent="0.2">
      <c r="B50" s="26">
        <v>50201530</v>
      </c>
      <c r="C50" s="19" t="s">
        <v>176</v>
      </c>
      <c r="D50" s="26" t="s">
        <v>4</v>
      </c>
      <c r="E50" s="27">
        <v>428.5</v>
      </c>
      <c r="F50" s="7"/>
      <c r="G50" s="7"/>
    </row>
    <row r="51" spans="2:7" ht="42.75" outlineLevel="1" x14ac:dyDescent="0.2">
      <c r="B51" s="26">
        <v>50230018</v>
      </c>
      <c r="C51" s="19" t="s">
        <v>120</v>
      </c>
      <c r="D51" s="26" t="s">
        <v>4</v>
      </c>
      <c r="E51" s="27">
        <v>42.32</v>
      </c>
      <c r="F51" s="7"/>
      <c r="G51" s="7"/>
    </row>
    <row r="52" spans="2:7" ht="57" outlineLevel="1" x14ac:dyDescent="0.2">
      <c r="B52" s="26">
        <v>50222539</v>
      </c>
      <c r="C52" s="19" t="s">
        <v>86</v>
      </c>
      <c r="D52" s="26" t="s">
        <v>0</v>
      </c>
      <c r="E52" s="27">
        <v>1567.01</v>
      </c>
      <c r="F52" s="7"/>
      <c r="G52" s="7"/>
    </row>
    <row r="53" spans="2:7" ht="85.5" outlineLevel="1" x14ac:dyDescent="0.2">
      <c r="B53" s="26">
        <v>50120810</v>
      </c>
      <c r="C53" s="19" t="s">
        <v>121</v>
      </c>
      <c r="D53" s="26" t="s">
        <v>4</v>
      </c>
      <c r="E53" s="27">
        <v>40.950000000000003</v>
      </c>
      <c r="F53" s="7"/>
      <c r="G53" s="7"/>
    </row>
    <row r="54" spans="2:7" ht="71.25" outlineLevel="1" x14ac:dyDescent="0.2">
      <c r="B54" s="26">
        <v>50120010</v>
      </c>
      <c r="C54" s="19" t="s">
        <v>138</v>
      </c>
      <c r="D54" s="26" t="s">
        <v>0</v>
      </c>
      <c r="E54" s="27">
        <v>94.58</v>
      </c>
      <c r="F54" s="7"/>
      <c r="G54" s="7"/>
    </row>
    <row r="55" spans="2:7" ht="85.5" outlineLevel="1" x14ac:dyDescent="0.2">
      <c r="B55" s="26">
        <v>50292040</v>
      </c>
      <c r="C55" s="19" t="s">
        <v>139</v>
      </c>
      <c r="D55" s="26" t="s">
        <v>0</v>
      </c>
      <c r="E55" s="27">
        <v>89.19</v>
      </c>
      <c r="F55" s="7"/>
      <c r="G55" s="7"/>
    </row>
    <row r="56" spans="2:7" ht="28.5" outlineLevel="1" x14ac:dyDescent="0.2">
      <c r="B56" s="26">
        <v>50230013</v>
      </c>
      <c r="C56" s="19" t="s">
        <v>87</v>
      </c>
      <c r="D56" s="26" t="s">
        <v>0</v>
      </c>
      <c r="E56" s="27">
        <v>195.44</v>
      </c>
      <c r="F56" s="7"/>
      <c r="G56" s="7"/>
    </row>
    <row r="57" spans="2:7" ht="15" x14ac:dyDescent="0.25">
      <c r="B57" s="24"/>
      <c r="C57" s="18" t="s">
        <v>140</v>
      </c>
      <c r="D57" s="24"/>
      <c r="E57" s="25"/>
      <c r="F57" s="6"/>
      <c r="G57" s="6"/>
    </row>
    <row r="58" spans="2:7" ht="105.75" customHeight="1" outlineLevel="1" x14ac:dyDescent="0.2">
      <c r="B58" s="26">
        <v>88061162</v>
      </c>
      <c r="C58" s="19" t="s">
        <v>192</v>
      </c>
      <c r="D58" s="26" t="s">
        <v>30</v>
      </c>
      <c r="E58" s="27">
        <v>15</v>
      </c>
      <c r="F58" s="7"/>
      <c r="G58" s="7"/>
    </row>
    <row r="59" spans="2:7" ht="114" outlineLevel="1" x14ac:dyDescent="0.2">
      <c r="B59" s="26">
        <v>88061163</v>
      </c>
      <c r="C59" s="19" t="s">
        <v>193</v>
      </c>
      <c r="D59" s="26" t="s">
        <v>30</v>
      </c>
      <c r="E59" s="27">
        <v>15</v>
      </c>
      <c r="F59" s="7"/>
      <c r="G59" s="7"/>
    </row>
    <row r="60" spans="2:7" ht="114" outlineLevel="1" x14ac:dyDescent="0.2">
      <c r="B60" s="26">
        <v>88061252</v>
      </c>
      <c r="C60" s="19" t="s">
        <v>194</v>
      </c>
      <c r="D60" s="26" t="s">
        <v>30</v>
      </c>
      <c r="E60" s="27">
        <v>15</v>
      </c>
      <c r="F60" s="7"/>
      <c r="G60" s="7"/>
    </row>
    <row r="61" spans="2:7" ht="90" customHeight="1" outlineLevel="1" x14ac:dyDescent="0.2">
      <c r="B61" s="26">
        <v>88061253</v>
      </c>
      <c r="C61" s="19" t="s">
        <v>195</v>
      </c>
      <c r="D61" s="26" t="s">
        <v>30</v>
      </c>
      <c r="E61" s="27">
        <v>19</v>
      </c>
      <c r="F61" s="7"/>
      <c r="G61" s="7"/>
    </row>
    <row r="62" spans="2:7" ht="114" outlineLevel="1" x14ac:dyDescent="0.2">
      <c r="B62" s="26">
        <v>88061302</v>
      </c>
      <c r="C62" s="19" t="s">
        <v>196</v>
      </c>
      <c r="D62" s="26" t="s">
        <v>30</v>
      </c>
      <c r="E62" s="27">
        <v>3</v>
      </c>
      <c r="F62" s="7"/>
      <c r="G62" s="7"/>
    </row>
    <row r="63" spans="2:7" ht="99.75" outlineLevel="1" x14ac:dyDescent="0.2">
      <c r="B63" s="26">
        <v>88061303</v>
      </c>
      <c r="C63" s="19" t="s">
        <v>197</v>
      </c>
      <c r="D63" s="26" t="s">
        <v>30</v>
      </c>
      <c r="E63" s="27">
        <v>5</v>
      </c>
      <c r="F63" s="7"/>
      <c r="G63" s="7"/>
    </row>
    <row r="64" spans="2:7" ht="15" collapsed="1" x14ac:dyDescent="0.25">
      <c r="B64" s="24"/>
      <c r="C64" s="18" t="s">
        <v>32</v>
      </c>
      <c r="D64" s="24"/>
      <c r="E64" s="25"/>
      <c r="F64" s="6"/>
      <c r="G64" s="6"/>
    </row>
    <row r="65" spans="2:7" ht="114" hidden="1" outlineLevel="1" x14ac:dyDescent="0.2">
      <c r="B65" s="26">
        <v>55990011</v>
      </c>
      <c r="C65" s="19" t="s">
        <v>188</v>
      </c>
      <c r="D65" s="26" t="s">
        <v>30</v>
      </c>
      <c r="E65" s="27">
        <v>17</v>
      </c>
      <c r="F65" s="7"/>
      <c r="G65" s="7"/>
    </row>
    <row r="66" spans="2:7" ht="114" hidden="1" outlineLevel="1" x14ac:dyDescent="0.2">
      <c r="B66" s="26">
        <v>55990012</v>
      </c>
      <c r="C66" s="19" t="s">
        <v>189</v>
      </c>
      <c r="D66" s="26" t="s">
        <v>30</v>
      </c>
      <c r="E66" s="27">
        <v>9</v>
      </c>
      <c r="F66" s="7"/>
      <c r="G66" s="7"/>
    </row>
    <row r="67" spans="2:7" ht="42.75" hidden="1" outlineLevel="1" x14ac:dyDescent="0.2">
      <c r="B67" s="26">
        <v>55990017</v>
      </c>
      <c r="C67" s="19" t="s">
        <v>122</v>
      </c>
      <c r="D67" s="26" t="s">
        <v>30</v>
      </c>
      <c r="E67" s="27">
        <v>12</v>
      </c>
      <c r="F67" s="7"/>
      <c r="G67" s="7"/>
    </row>
    <row r="68" spans="2:7" ht="33" hidden="1" customHeight="1" outlineLevel="1" x14ac:dyDescent="0.2">
      <c r="B68" s="26">
        <v>55990018</v>
      </c>
      <c r="C68" s="19" t="s">
        <v>123</v>
      </c>
      <c r="D68" s="26" t="s">
        <v>30</v>
      </c>
      <c r="E68" s="27">
        <v>12</v>
      </c>
      <c r="F68" s="7"/>
      <c r="G68" s="7"/>
    </row>
    <row r="69" spans="2:7" ht="15" x14ac:dyDescent="0.25">
      <c r="B69" s="24"/>
      <c r="C69" s="18" t="s">
        <v>158</v>
      </c>
      <c r="D69" s="24"/>
      <c r="E69" s="25"/>
      <c r="F69" s="6"/>
      <c r="G69" s="6"/>
    </row>
    <row r="70" spans="2:7" ht="57" outlineLevel="1" x14ac:dyDescent="0.2">
      <c r="B70" s="26">
        <v>74091006</v>
      </c>
      <c r="C70" s="19" t="s">
        <v>159</v>
      </c>
      <c r="D70" s="26" t="s">
        <v>30</v>
      </c>
      <c r="E70" s="27">
        <v>6</v>
      </c>
      <c r="F70" s="7"/>
      <c r="G70" s="7"/>
    </row>
    <row r="71" spans="2:7" ht="85.5" outlineLevel="1" x14ac:dyDescent="0.2">
      <c r="B71" s="26">
        <v>74092001</v>
      </c>
      <c r="C71" s="19" t="s">
        <v>160</v>
      </c>
      <c r="D71" s="26" t="s">
        <v>30</v>
      </c>
      <c r="E71" s="27">
        <v>1</v>
      </c>
      <c r="F71" s="7"/>
      <c r="G71" s="7"/>
    </row>
    <row r="72" spans="2:7" ht="57" outlineLevel="1" x14ac:dyDescent="0.2">
      <c r="B72" s="26">
        <v>74092002</v>
      </c>
      <c r="C72" s="19" t="s">
        <v>161</v>
      </c>
      <c r="D72" s="26" t="s">
        <v>30</v>
      </c>
      <c r="E72" s="27">
        <v>1</v>
      </c>
      <c r="F72" s="7"/>
      <c r="G72" s="7"/>
    </row>
    <row r="73" spans="2:7" ht="57" outlineLevel="1" x14ac:dyDescent="0.2">
      <c r="B73" s="26">
        <v>74092003</v>
      </c>
      <c r="C73" s="19" t="s">
        <v>162</v>
      </c>
      <c r="D73" s="26" t="s">
        <v>30</v>
      </c>
      <c r="E73" s="27">
        <v>1</v>
      </c>
      <c r="F73" s="7"/>
      <c r="G73" s="7"/>
    </row>
    <row r="74" spans="2:7" ht="57" outlineLevel="1" x14ac:dyDescent="0.2">
      <c r="B74" s="26">
        <v>74092004</v>
      </c>
      <c r="C74" s="19" t="s">
        <v>163</v>
      </c>
      <c r="D74" s="26" t="s">
        <v>30</v>
      </c>
      <c r="E74" s="27">
        <v>1</v>
      </c>
      <c r="F74" s="7"/>
      <c r="G74" s="7"/>
    </row>
    <row r="75" spans="2:7" ht="42.75" outlineLevel="1" x14ac:dyDescent="0.2">
      <c r="B75" s="26">
        <v>74092005</v>
      </c>
      <c r="C75" s="19" t="s">
        <v>164</v>
      </c>
      <c r="D75" s="26" t="s">
        <v>30</v>
      </c>
      <c r="E75" s="27">
        <v>2</v>
      </c>
      <c r="F75" s="7"/>
      <c r="G75" s="7"/>
    </row>
    <row r="76" spans="2:7" ht="42.75" outlineLevel="1" x14ac:dyDescent="0.2">
      <c r="B76" s="26">
        <v>74092006</v>
      </c>
      <c r="C76" s="19" t="s">
        <v>165</v>
      </c>
      <c r="D76" s="26" t="s">
        <v>30</v>
      </c>
      <c r="E76" s="27">
        <v>2</v>
      </c>
      <c r="F76" s="7"/>
      <c r="G76" s="7"/>
    </row>
    <row r="77" spans="2:7" ht="42.75" outlineLevel="1" x14ac:dyDescent="0.2">
      <c r="B77" s="26">
        <v>74092007</v>
      </c>
      <c r="C77" s="19" t="s">
        <v>166</v>
      </c>
      <c r="D77" s="26" t="s">
        <v>30</v>
      </c>
      <c r="E77" s="27">
        <v>2</v>
      </c>
      <c r="F77" s="7"/>
      <c r="G77" s="7"/>
    </row>
    <row r="78" spans="2:7" ht="42.75" outlineLevel="1" x14ac:dyDescent="0.2">
      <c r="B78" s="26">
        <v>74092008</v>
      </c>
      <c r="C78" s="19" t="s">
        <v>167</v>
      </c>
      <c r="D78" s="26" t="s">
        <v>30</v>
      </c>
      <c r="E78" s="27">
        <v>2</v>
      </c>
      <c r="F78" s="7"/>
      <c r="G78" s="7"/>
    </row>
    <row r="79" spans="2:7" ht="57" outlineLevel="1" x14ac:dyDescent="0.2">
      <c r="B79" s="26">
        <v>74092016</v>
      </c>
      <c r="C79" s="19" t="s">
        <v>168</v>
      </c>
      <c r="D79" s="26" t="s">
        <v>30</v>
      </c>
      <c r="E79" s="27">
        <v>1</v>
      </c>
      <c r="F79" s="7"/>
      <c r="G79" s="7"/>
    </row>
    <row r="80" spans="2:7" ht="42.75" outlineLevel="1" x14ac:dyDescent="0.2">
      <c r="B80" s="26">
        <v>74092009</v>
      </c>
      <c r="C80" s="19" t="s">
        <v>169</v>
      </c>
      <c r="D80" s="26" t="s">
        <v>30</v>
      </c>
      <c r="E80" s="27">
        <v>2</v>
      </c>
      <c r="F80" s="7"/>
      <c r="G80" s="7"/>
    </row>
    <row r="81" spans="2:7" ht="57" outlineLevel="1" x14ac:dyDescent="0.2">
      <c r="B81" s="26">
        <v>74092010</v>
      </c>
      <c r="C81" s="19" t="s">
        <v>170</v>
      </c>
      <c r="D81" s="26" t="s">
        <v>30</v>
      </c>
      <c r="E81" s="27">
        <v>1</v>
      </c>
      <c r="F81" s="7"/>
      <c r="G81" s="7"/>
    </row>
    <row r="82" spans="2:7" ht="28.5" outlineLevel="1" x14ac:dyDescent="0.2">
      <c r="B82" s="26">
        <v>74092011</v>
      </c>
      <c r="C82" s="19" t="s">
        <v>198</v>
      </c>
      <c r="D82" s="26" t="s">
        <v>30</v>
      </c>
      <c r="E82" s="27">
        <v>1</v>
      </c>
      <c r="F82" s="7"/>
      <c r="G82" s="7"/>
    </row>
    <row r="83" spans="2:7" ht="28.5" outlineLevel="1" x14ac:dyDescent="0.2">
      <c r="B83" s="26">
        <v>74092012</v>
      </c>
      <c r="C83" s="19" t="s">
        <v>199</v>
      </c>
      <c r="D83" s="26" t="s">
        <v>30</v>
      </c>
      <c r="E83" s="27">
        <v>1</v>
      </c>
      <c r="F83" s="7"/>
      <c r="G83" s="7"/>
    </row>
    <row r="84" spans="2:7" ht="28.5" outlineLevel="1" x14ac:dyDescent="0.2">
      <c r="B84" s="26">
        <v>74092013</v>
      </c>
      <c r="C84" s="19" t="s">
        <v>200</v>
      </c>
      <c r="D84" s="26" t="s">
        <v>30</v>
      </c>
      <c r="E84" s="27">
        <v>1</v>
      </c>
      <c r="F84" s="7"/>
      <c r="G84" s="7"/>
    </row>
    <row r="85" spans="2:7" ht="28.5" outlineLevel="1" x14ac:dyDescent="0.2">
      <c r="B85" s="26">
        <v>74092014</v>
      </c>
      <c r="C85" s="19" t="s">
        <v>201</v>
      </c>
      <c r="D85" s="26" t="s">
        <v>30</v>
      </c>
      <c r="E85" s="27">
        <v>1</v>
      </c>
      <c r="F85" s="7"/>
      <c r="G85" s="7"/>
    </row>
    <row r="86" spans="2:7" ht="57" outlineLevel="1" x14ac:dyDescent="0.2">
      <c r="B86" s="26">
        <v>74092015</v>
      </c>
      <c r="C86" s="19" t="s">
        <v>171</v>
      </c>
      <c r="D86" s="26" t="s">
        <v>157</v>
      </c>
      <c r="E86" s="27">
        <v>1</v>
      </c>
      <c r="F86" s="7"/>
      <c r="G86" s="7"/>
    </row>
    <row r="87" spans="2:7" ht="15" collapsed="1" x14ac:dyDescent="0.25">
      <c r="B87" s="24"/>
      <c r="C87" s="18" t="s">
        <v>81</v>
      </c>
      <c r="D87" s="24"/>
      <c r="E87" s="25"/>
      <c r="F87" s="6"/>
      <c r="G87" s="6"/>
    </row>
    <row r="88" spans="2:7" ht="42.75" hidden="1" outlineLevel="1" x14ac:dyDescent="0.2">
      <c r="B88" s="26">
        <v>44004417</v>
      </c>
      <c r="C88" s="19" t="s">
        <v>82</v>
      </c>
      <c r="D88" s="26" t="s">
        <v>30</v>
      </c>
      <c r="E88" s="27">
        <v>10</v>
      </c>
      <c r="F88" s="7">
        <v>1416.52</v>
      </c>
      <c r="G88" s="7">
        <f t="shared" ref="G88:G114" si="0">F88*E88</f>
        <v>14165.2</v>
      </c>
    </row>
    <row r="89" spans="2:7" ht="42.75" hidden="1" outlineLevel="1" x14ac:dyDescent="0.2">
      <c r="B89" s="26">
        <v>44004422</v>
      </c>
      <c r="C89" s="19" t="s">
        <v>124</v>
      </c>
      <c r="D89" s="26" t="s">
        <v>30</v>
      </c>
      <c r="E89" s="27">
        <v>3</v>
      </c>
      <c r="F89" s="7">
        <v>1616.15</v>
      </c>
      <c r="G89" s="7">
        <f t="shared" si="0"/>
        <v>4848.4500000000007</v>
      </c>
    </row>
    <row r="90" spans="2:7" ht="57" hidden="1" outlineLevel="1" x14ac:dyDescent="0.2">
      <c r="B90" s="26">
        <v>33003350</v>
      </c>
      <c r="C90" s="19" t="s">
        <v>185</v>
      </c>
      <c r="D90" s="26" t="s">
        <v>30</v>
      </c>
      <c r="E90" s="27">
        <v>14</v>
      </c>
      <c r="F90" s="7">
        <v>2000</v>
      </c>
      <c r="G90" s="7">
        <f t="shared" si="0"/>
        <v>28000</v>
      </c>
    </row>
    <row r="91" spans="2:7" ht="57" hidden="1" outlineLevel="1" x14ac:dyDescent="0.2">
      <c r="B91" s="26">
        <v>33003360</v>
      </c>
      <c r="C91" s="19" t="s">
        <v>186</v>
      </c>
      <c r="D91" s="26" t="s">
        <v>30</v>
      </c>
      <c r="E91" s="27">
        <v>11</v>
      </c>
      <c r="F91" s="7">
        <v>1800</v>
      </c>
      <c r="G91" s="7">
        <f t="shared" si="0"/>
        <v>19800</v>
      </c>
    </row>
    <row r="92" spans="2:7" ht="57" hidden="1" outlineLevel="1" x14ac:dyDescent="0.2">
      <c r="B92" s="26">
        <v>33003352</v>
      </c>
      <c r="C92" s="19" t="s">
        <v>141</v>
      </c>
      <c r="D92" s="26" t="s">
        <v>30</v>
      </c>
      <c r="E92" s="27">
        <v>14</v>
      </c>
      <c r="F92" s="7">
        <v>5500</v>
      </c>
      <c r="G92" s="7">
        <f t="shared" si="0"/>
        <v>77000</v>
      </c>
    </row>
    <row r="93" spans="2:7" ht="57" hidden="1" outlineLevel="1" x14ac:dyDescent="0.2">
      <c r="B93" s="26">
        <v>33003353</v>
      </c>
      <c r="C93" s="19" t="s">
        <v>142</v>
      </c>
      <c r="D93" s="26" t="s">
        <v>30</v>
      </c>
      <c r="E93" s="27">
        <v>7</v>
      </c>
      <c r="F93" s="7">
        <v>3500</v>
      </c>
      <c r="G93" s="7">
        <f t="shared" si="0"/>
        <v>24500</v>
      </c>
    </row>
    <row r="94" spans="2:7" ht="57" hidden="1" outlineLevel="1" x14ac:dyDescent="0.2">
      <c r="B94" s="26">
        <v>33003354</v>
      </c>
      <c r="C94" s="19" t="s">
        <v>143</v>
      </c>
      <c r="D94" s="26" t="s">
        <v>30</v>
      </c>
      <c r="E94" s="27">
        <v>4</v>
      </c>
      <c r="F94" s="7">
        <v>2500</v>
      </c>
      <c r="G94" s="7">
        <f t="shared" si="0"/>
        <v>10000</v>
      </c>
    </row>
    <row r="95" spans="2:7" ht="57" hidden="1" outlineLevel="1" x14ac:dyDescent="0.2">
      <c r="B95" s="26">
        <v>33003355</v>
      </c>
      <c r="C95" s="19" t="s">
        <v>144</v>
      </c>
      <c r="D95" s="26" t="s">
        <v>30</v>
      </c>
      <c r="E95" s="27">
        <v>626</v>
      </c>
      <c r="F95" s="7">
        <v>12</v>
      </c>
      <c r="G95" s="7">
        <f t="shared" si="0"/>
        <v>7512</v>
      </c>
    </row>
    <row r="96" spans="2:7" ht="57" hidden="1" outlineLevel="1" x14ac:dyDescent="0.2">
      <c r="B96" s="26">
        <v>33003356</v>
      </c>
      <c r="C96" s="19" t="s">
        <v>145</v>
      </c>
      <c r="D96" s="26" t="s">
        <v>30</v>
      </c>
      <c r="E96" s="27">
        <v>1018</v>
      </c>
      <c r="F96" s="7">
        <v>12</v>
      </c>
      <c r="G96" s="7">
        <f t="shared" si="0"/>
        <v>12216</v>
      </c>
    </row>
    <row r="97" spans="2:7" ht="57" hidden="1" outlineLevel="1" x14ac:dyDescent="0.2">
      <c r="B97" s="26">
        <v>33003357</v>
      </c>
      <c r="C97" s="19" t="s">
        <v>146</v>
      </c>
      <c r="D97" s="26" t="s">
        <v>30</v>
      </c>
      <c r="E97" s="27">
        <v>417</v>
      </c>
      <c r="F97" s="7">
        <v>28</v>
      </c>
      <c r="G97" s="7">
        <f t="shared" si="0"/>
        <v>11676</v>
      </c>
    </row>
    <row r="98" spans="2:7" ht="57" hidden="1" outlineLevel="1" x14ac:dyDescent="0.2">
      <c r="B98" s="26">
        <v>33003358</v>
      </c>
      <c r="C98" s="19" t="s">
        <v>147</v>
      </c>
      <c r="D98" s="26" t="s">
        <v>30</v>
      </c>
      <c r="E98" s="27">
        <v>1322</v>
      </c>
      <c r="F98" s="7">
        <v>18</v>
      </c>
      <c r="G98" s="7">
        <f t="shared" si="0"/>
        <v>23796</v>
      </c>
    </row>
    <row r="99" spans="2:7" ht="57" hidden="1" outlineLevel="1" x14ac:dyDescent="0.2">
      <c r="B99" s="26">
        <v>33003359</v>
      </c>
      <c r="C99" s="19" t="s">
        <v>148</v>
      </c>
      <c r="D99" s="26" t="s">
        <v>30</v>
      </c>
      <c r="E99" s="27">
        <v>280</v>
      </c>
      <c r="F99" s="7">
        <v>35</v>
      </c>
      <c r="G99" s="7">
        <f t="shared" si="0"/>
        <v>9800</v>
      </c>
    </row>
    <row r="100" spans="2:7" ht="57" hidden="1" outlineLevel="1" x14ac:dyDescent="0.2">
      <c r="B100" s="26">
        <v>33003308</v>
      </c>
      <c r="C100" s="19" t="s">
        <v>149</v>
      </c>
      <c r="D100" s="26" t="s">
        <v>30</v>
      </c>
      <c r="E100" s="27">
        <v>1153</v>
      </c>
      <c r="F100" s="7">
        <v>28</v>
      </c>
      <c r="G100" s="7">
        <f t="shared" si="0"/>
        <v>32284</v>
      </c>
    </row>
    <row r="101" spans="2:7" ht="57" hidden="1" outlineLevel="1" x14ac:dyDescent="0.2">
      <c r="B101" s="26">
        <v>33003312</v>
      </c>
      <c r="C101" s="19" t="s">
        <v>150</v>
      </c>
      <c r="D101" s="26" t="s">
        <v>30</v>
      </c>
      <c r="E101" s="27">
        <v>660</v>
      </c>
      <c r="F101" s="7">
        <v>10</v>
      </c>
      <c r="G101" s="7">
        <f t="shared" si="0"/>
        <v>6600</v>
      </c>
    </row>
    <row r="102" spans="2:7" ht="57" hidden="1" outlineLevel="1" x14ac:dyDescent="0.2">
      <c r="B102" s="26">
        <v>33003314</v>
      </c>
      <c r="C102" s="19" t="s">
        <v>151</v>
      </c>
      <c r="D102" s="26" t="s">
        <v>30</v>
      </c>
      <c r="E102" s="27">
        <v>642</v>
      </c>
      <c r="F102" s="7">
        <v>15</v>
      </c>
      <c r="G102" s="7">
        <f t="shared" si="0"/>
        <v>9630</v>
      </c>
    </row>
    <row r="103" spans="2:7" ht="57" hidden="1" outlineLevel="1" x14ac:dyDescent="0.2">
      <c r="B103" s="26">
        <v>33003318</v>
      </c>
      <c r="C103" s="19" t="s">
        <v>152</v>
      </c>
      <c r="D103" s="26" t="s">
        <v>30</v>
      </c>
      <c r="E103" s="27">
        <v>588</v>
      </c>
      <c r="F103" s="7">
        <v>10</v>
      </c>
      <c r="G103" s="7">
        <f t="shared" si="0"/>
        <v>5880</v>
      </c>
    </row>
    <row r="104" spans="2:7" ht="57" hidden="1" outlineLevel="1" x14ac:dyDescent="0.2">
      <c r="B104" s="26">
        <v>33003324</v>
      </c>
      <c r="C104" s="19" t="s">
        <v>153</v>
      </c>
      <c r="D104" s="26" t="s">
        <v>30</v>
      </c>
      <c r="E104" s="27">
        <v>944</v>
      </c>
      <c r="F104" s="7">
        <v>12</v>
      </c>
      <c r="G104" s="7">
        <f t="shared" si="0"/>
        <v>11328</v>
      </c>
    </row>
    <row r="105" spans="2:7" ht="57" hidden="1" outlineLevel="1" x14ac:dyDescent="0.2">
      <c r="B105" s="26">
        <v>33003329</v>
      </c>
      <c r="C105" s="19" t="s">
        <v>154</v>
      </c>
      <c r="D105" s="26" t="s">
        <v>30</v>
      </c>
      <c r="E105" s="27">
        <v>515</v>
      </c>
      <c r="F105" s="7">
        <v>10</v>
      </c>
      <c r="G105" s="7">
        <f t="shared" si="0"/>
        <v>5150</v>
      </c>
    </row>
    <row r="106" spans="2:7" ht="57" hidden="1" outlineLevel="1" x14ac:dyDescent="0.2">
      <c r="B106" s="26">
        <v>33003334</v>
      </c>
      <c r="C106" s="19" t="s">
        <v>155</v>
      </c>
      <c r="D106" s="26" t="s">
        <v>30</v>
      </c>
      <c r="E106" s="27">
        <v>2143</v>
      </c>
      <c r="F106" s="7">
        <v>10</v>
      </c>
      <c r="G106" s="7">
        <f t="shared" si="0"/>
        <v>21430</v>
      </c>
    </row>
    <row r="107" spans="2:7" ht="57" hidden="1" outlineLevel="1" x14ac:dyDescent="0.2">
      <c r="B107" s="26">
        <v>33003336</v>
      </c>
      <c r="C107" s="19" t="s">
        <v>177</v>
      </c>
      <c r="D107" s="26" t="s">
        <v>30</v>
      </c>
      <c r="E107" s="27">
        <v>597</v>
      </c>
      <c r="F107" s="7">
        <v>10</v>
      </c>
      <c r="G107" s="7">
        <f t="shared" si="0"/>
        <v>5970</v>
      </c>
    </row>
    <row r="108" spans="2:7" ht="57" hidden="1" outlineLevel="1" x14ac:dyDescent="0.2">
      <c r="B108" s="26">
        <v>33003337</v>
      </c>
      <c r="C108" s="19" t="s">
        <v>178</v>
      </c>
      <c r="D108" s="26" t="s">
        <v>30</v>
      </c>
      <c r="E108" s="27">
        <v>280</v>
      </c>
      <c r="F108" s="7">
        <v>18</v>
      </c>
      <c r="G108" s="7">
        <f t="shared" si="0"/>
        <v>5040</v>
      </c>
    </row>
    <row r="109" spans="2:7" ht="57" hidden="1" outlineLevel="1" x14ac:dyDescent="0.2">
      <c r="B109" s="26">
        <v>33003338</v>
      </c>
      <c r="C109" s="19" t="s">
        <v>179</v>
      </c>
      <c r="D109" s="26" t="s">
        <v>30</v>
      </c>
      <c r="E109" s="27">
        <v>482</v>
      </c>
      <c r="F109" s="7">
        <v>35</v>
      </c>
      <c r="G109" s="7">
        <f t="shared" si="0"/>
        <v>16870</v>
      </c>
    </row>
    <row r="110" spans="2:7" ht="57" hidden="1" outlineLevel="1" x14ac:dyDescent="0.2">
      <c r="B110" s="26">
        <v>33003339</v>
      </c>
      <c r="C110" s="19" t="s">
        <v>180</v>
      </c>
      <c r="D110" s="26" t="s">
        <v>30</v>
      </c>
      <c r="E110" s="27">
        <v>482</v>
      </c>
      <c r="F110" s="7">
        <v>25</v>
      </c>
      <c r="G110" s="7">
        <f t="shared" si="0"/>
        <v>12050</v>
      </c>
    </row>
    <row r="111" spans="2:7" ht="57" hidden="1" outlineLevel="1" x14ac:dyDescent="0.2">
      <c r="B111" s="26">
        <v>33003340</v>
      </c>
      <c r="C111" s="19" t="s">
        <v>181</v>
      </c>
      <c r="D111" s="26" t="s">
        <v>30</v>
      </c>
      <c r="E111" s="27">
        <v>393</v>
      </c>
      <c r="F111" s="7">
        <v>12</v>
      </c>
      <c r="G111" s="7">
        <f t="shared" si="0"/>
        <v>4716</v>
      </c>
    </row>
    <row r="112" spans="2:7" ht="57" hidden="1" outlineLevel="1" x14ac:dyDescent="0.2">
      <c r="B112" s="26">
        <v>33003341</v>
      </c>
      <c r="C112" s="19" t="s">
        <v>182</v>
      </c>
      <c r="D112" s="26" t="s">
        <v>30</v>
      </c>
      <c r="E112" s="27">
        <v>524</v>
      </c>
      <c r="F112" s="7">
        <v>10</v>
      </c>
      <c r="G112" s="7">
        <f t="shared" si="0"/>
        <v>5240</v>
      </c>
    </row>
    <row r="113" spans="2:7" ht="57" hidden="1" outlineLevel="1" x14ac:dyDescent="0.2">
      <c r="B113" s="26">
        <v>33003342</v>
      </c>
      <c r="C113" s="19" t="s">
        <v>183</v>
      </c>
      <c r="D113" s="26" t="s">
        <v>30</v>
      </c>
      <c r="E113" s="27">
        <v>114</v>
      </c>
      <c r="F113" s="7">
        <v>18</v>
      </c>
      <c r="G113" s="7">
        <f t="shared" si="0"/>
        <v>2052</v>
      </c>
    </row>
    <row r="114" spans="2:7" ht="28.5" hidden="1" outlineLevel="1" x14ac:dyDescent="0.2">
      <c r="B114" s="26">
        <v>33003380</v>
      </c>
      <c r="C114" s="19" t="s">
        <v>156</v>
      </c>
      <c r="D114" s="26" t="s">
        <v>157</v>
      </c>
      <c r="E114" s="27">
        <v>1</v>
      </c>
      <c r="F114" s="7">
        <v>67288.960000000006</v>
      </c>
      <c r="G114" s="7">
        <f t="shared" si="0"/>
        <v>67288.960000000006</v>
      </c>
    </row>
    <row r="115" spans="2:7" ht="15" collapsed="1" x14ac:dyDescent="0.25">
      <c r="B115" s="24"/>
      <c r="C115" s="18" t="s">
        <v>33</v>
      </c>
      <c r="D115" s="24"/>
      <c r="E115" s="25"/>
      <c r="F115" s="6"/>
      <c r="G115" s="6"/>
    </row>
    <row r="116" spans="2:7" ht="28.5" hidden="1" outlineLevel="1" x14ac:dyDescent="0.2">
      <c r="B116" s="26">
        <v>97090000</v>
      </c>
      <c r="C116" s="19" t="s">
        <v>34</v>
      </c>
      <c r="D116" s="26" t="s">
        <v>0</v>
      </c>
      <c r="E116" s="27">
        <v>4689.9399999999996</v>
      </c>
      <c r="F116" s="7">
        <v>16.2</v>
      </c>
      <c r="G116" s="7">
        <f t="shared" ref="G116:G117" si="1">F116*E116</f>
        <v>75977.027999999991</v>
      </c>
    </row>
    <row r="117" spans="2:7" ht="28.5" hidden="1" outlineLevel="1" x14ac:dyDescent="0.2">
      <c r="B117" s="26">
        <v>97100000</v>
      </c>
      <c r="C117" s="19" t="s">
        <v>35</v>
      </c>
      <c r="D117" s="26" t="s">
        <v>0</v>
      </c>
      <c r="E117" s="27">
        <v>4689.9399999999996</v>
      </c>
      <c r="F117" s="7">
        <v>20.93</v>
      </c>
      <c r="G117" s="7">
        <f t="shared" si="1"/>
        <v>98160.444199999984</v>
      </c>
    </row>
    <row r="118" spans="2:7" ht="15" collapsed="1" x14ac:dyDescent="0.25">
      <c r="B118" s="24"/>
      <c r="C118" s="18" t="s">
        <v>72</v>
      </c>
      <c r="D118" s="24"/>
      <c r="E118" s="25"/>
      <c r="F118" s="6"/>
      <c r="G118" s="6"/>
    </row>
    <row r="119" spans="2:7" ht="15" hidden="1" outlineLevel="1" collapsed="1" x14ac:dyDescent="0.25">
      <c r="B119" s="29"/>
      <c r="C119" s="20" t="s">
        <v>73</v>
      </c>
      <c r="D119" s="29"/>
      <c r="E119" s="30"/>
      <c r="F119" s="8"/>
      <c r="G119" s="8">
        <f>G120+G123</f>
        <v>228954.93827600003</v>
      </c>
    </row>
    <row r="120" spans="2:7" ht="15" hidden="1" outlineLevel="2" collapsed="1" x14ac:dyDescent="0.25">
      <c r="B120" s="32"/>
      <c r="C120" s="21" t="s">
        <v>43</v>
      </c>
      <c r="D120" s="32"/>
      <c r="E120" s="33"/>
      <c r="F120" s="9"/>
      <c r="G120" s="9">
        <f>SUM(G121:G122)</f>
        <v>867.38</v>
      </c>
    </row>
    <row r="121" spans="2:7" ht="16.5" hidden="1" customHeight="1" outlineLevel="3" x14ac:dyDescent="0.2">
      <c r="B121" s="26" t="s">
        <v>44</v>
      </c>
      <c r="C121" s="19" t="s">
        <v>45</v>
      </c>
      <c r="D121" s="26" t="s">
        <v>37</v>
      </c>
      <c r="E121" s="27">
        <v>1</v>
      </c>
      <c r="F121" s="7">
        <v>90.75</v>
      </c>
      <c r="G121" s="7">
        <f t="shared" ref="G121:G122" si="2">F121*E121</f>
        <v>90.75</v>
      </c>
    </row>
    <row r="122" spans="2:7" ht="16.5" hidden="1" customHeight="1" outlineLevel="3" x14ac:dyDescent="0.2">
      <c r="B122" s="26" t="s">
        <v>46</v>
      </c>
      <c r="C122" s="19" t="s">
        <v>47</v>
      </c>
      <c r="D122" s="26" t="s">
        <v>37</v>
      </c>
      <c r="E122" s="27">
        <v>1</v>
      </c>
      <c r="F122" s="7">
        <v>776.63</v>
      </c>
      <c r="G122" s="7">
        <f t="shared" si="2"/>
        <v>776.63</v>
      </c>
    </row>
    <row r="123" spans="2:7" ht="15" hidden="1" outlineLevel="2" collapsed="1" x14ac:dyDescent="0.25">
      <c r="B123" s="32"/>
      <c r="C123" s="21" t="s">
        <v>48</v>
      </c>
      <c r="D123" s="32"/>
      <c r="E123" s="33"/>
      <c r="F123" s="9"/>
      <c r="G123" s="9">
        <f>SUM(G124:G142)</f>
        <v>228087.55827600003</v>
      </c>
    </row>
    <row r="124" spans="2:7" ht="28.5" hidden="1" outlineLevel="3" x14ac:dyDescent="0.2">
      <c r="B124" s="26" t="s">
        <v>49</v>
      </c>
      <c r="C124" s="19" t="s">
        <v>50</v>
      </c>
      <c r="D124" s="26" t="s">
        <v>36</v>
      </c>
      <c r="E124" s="27">
        <v>234.81</v>
      </c>
      <c r="F124" s="7">
        <v>154.43</v>
      </c>
      <c r="G124" s="7">
        <f t="shared" ref="G124:G142" si="3">F124*E124</f>
        <v>36261.708299999998</v>
      </c>
    </row>
    <row r="125" spans="2:7" ht="28.5" hidden="1" outlineLevel="3" x14ac:dyDescent="0.2">
      <c r="B125" s="26" t="s">
        <v>51</v>
      </c>
      <c r="C125" s="19" t="s">
        <v>52</v>
      </c>
      <c r="D125" s="26" t="s">
        <v>36</v>
      </c>
      <c r="E125" s="27">
        <v>81.22</v>
      </c>
      <c r="F125" s="7">
        <v>130.33000000000001</v>
      </c>
      <c r="G125" s="7">
        <f t="shared" si="3"/>
        <v>10585.402600000001</v>
      </c>
    </row>
    <row r="126" spans="2:7" ht="28.5" hidden="1" outlineLevel="3" x14ac:dyDescent="0.2">
      <c r="B126" s="26" t="s">
        <v>53</v>
      </c>
      <c r="C126" s="19" t="s">
        <v>54</v>
      </c>
      <c r="D126" s="26" t="s">
        <v>36</v>
      </c>
      <c r="E126" s="27">
        <v>57.41</v>
      </c>
      <c r="F126" s="7">
        <v>107.41</v>
      </c>
      <c r="G126" s="7">
        <f t="shared" si="3"/>
        <v>6166.4080999999996</v>
      </c>
    </row>
    <row r="127" spans="2:7" ht="28.5" hidden="1" outlineLevel="3" x14ac:dyDescent="0.2">
      <c r="B127" s="26" t="s">
        <v>129</v>
      </c>
      <c r="C127" s="19" t="s">
        <v>130</v>
      </c>
      <c r="D127" s="26" t="s">
        <v>36</v>
      </c>
      <c r="E127" s="27">
        <v>32.06</v>
      </c>
      <c r="F127" s="7">
        <v>106.48</v>
      </c>
      <c r="G127" s="7">
        <f t="shared" si="3"/>
        <v>3413.7488000000003</v>
      </c>
    </row>
    <row r="128" spans="2:7" ht="28.5" hidden="1" outlineLevel="3" x14ac:dyDescent="0.2">
      <c r="B128" s="26" t="s">
        <v>55</v>
      </c>
      <c r="C128" s="19" t="s">
        <v>56</v>
      </c>
      <c r="D128" s="26" t="s">
        <v>36</v>
      </c>
      <c r="E128" s="27">
        <v>87.45</v>
      </c>
      <c r="F128" s="7">
        <v>101.27</v>
      </c>
      <c r="G128" s="7">
        <f t="shared" si="3"/>
        <v>8856.0614999999998</v>
      </c>
    </row>
    <row r="129" spans="2:10" hidden="1" outlineLevel="3" x14ac:dyDescent="0.2">
      <c r="B129" s="26" t="s">
        <v>131</v>
      </c>
      <c r="C129" s="19" t="s">
        <v>132</v>
      </c>
      <c r="D129" s="26" t="s">
        <v>37</v>
      </c>
      <c r="E129" s="27">
        <v>48</v>
      </c>
      <c r="F129" s="7">
        <v>224.53</v>
      </c>
      <c r="G129" s="7">
        <f t="shared" si="3"/>
        <v>10777.44</v>
      </c>
    </row>
    <row r="130" spans="2:10" hidden="1" outlineLevel="3" x14ac:dyDescent="0.2">
      <c r="B130" s="26" t="s">
        <v>57</v>
      </c>
      <c r="C130" s="19" t="s">
        <v>58</v>
      </c>
      <c r="D130" s="26" t="s">
        <v>36</v>
      </c>
      <c r="E130" s="27">
        <v>556.28</v>
      </c>
      <c r="F130" s="7">
        <v>105.88</v>
      </c>
      <c r="G130" s="7">
        <f t="shared" si="3"/>
        <v>58898.926399999997</v>
      </c>
    </row>
    <row r="131" spans="2:10" ht="28.5" hidden="1" outlineLevel="3" x14ac:dyDescent="0.2">
      <c r="B131" s="26" t="s">
        <v>59</v>
      </c>
      <c r="C131" s="19" t="s">
        <v>60</v>
      </c>
      <c r="D131" s="26" t="s">
        <v>37</v>
      </c>
      <c r="E131" s="27">
        <v>4</v>
      </c>
      <c r="F131" s="7">
        <v>6061.97</v>
      </c>
      <c r="G131" s="7">
        <f t="shared" si="3"/>
        <v>24247.88</v>
      </c>
    </row>
    <row r="132" spans="2:10" hidden="1" outlineLevel="3" x14ac:dyDescent="0.2">
      <c r="B132" s="26" t="s">
        <v>61</v>
      </c>
      <c r="C132" s="19" t="s">
        <v>62</v>
      </c>
      <c r="D132" s="26" t="s">
        <v>37</v>
      </c>
      <c r="E132" s="27">
        <v>8</v>
      </c>
      <c r="F132" s="7">
        <v>1331.32</v>
      </c>
      <c r="G132" s="7">
        <f t="shared" si="3"/>
        <v>10650.56</v>
      </c>
    </row>
    <row r="133" spans="2:10" ht="28.5" hidden="1" outlineLevel="3" x14ac:dyDescent="0.2">
      <c r="B133" s="26" t="s">
        <v>63</v>
      </c>
      <c r="C133" s="19" t="s">
        <v>64</v>
      </c>
      <c r="D133" s="26" t="s">
        <v>37</v>
      </c>
      <c r="E133" s="27">
        <v>1</v>
      </c>
      <c r="F133" s="7">
        <v>79.459999999999994</v>
      </c>
      <c r="G133" s="7">
        <f t="shared" si="3"/>
        <v>79.459999999999994</v>
      </c>
    </row>
    <row r="134" spans="2:10" ht="28.5" hidden="1" outlineLevel="3" x14ac:dyDescent="0.2">
      <c r="B134" s="26" t="s">
        <v>133</v>
      </c>
      <c r="C134" s="19" t="s">
        <v>134</v>
      </c>
      <c r="D134" s="26" t="s">
        <v>37</v>
      </c>
      <c r="E134" s="27">
        <v>6</v>
      </c>
      <c r="F134" s="7">
        <v>85.12</v>
      </c>
      <c r="G134" s="7">
        <f t="shared" si="3"/>
        <v>510.72</v>
      </c>
    </row>
    <row r="135" spans="2:10" ht="28.5" hidden="1" outlineLevel="3" x14ac:dyDescent="0.2">
      <c r="B135" s="26" t="s">
        <v>65</v>
      </c>
      <c r="C135" s="19" t="s">
        <v>66</v>
      </c>
      <c r="D135" s="26" t="s">
        <v>37</v>
      </c>
      <c r="E135" s="27">
        <v>11</v>
      </c>
      <c r="F135" s="7">
        <v>44.04</v>
      </c>
      <c r="G135" s="7">
        <f t="shared" si="3"/>
        <v>484.44</v>
      </c>
    </row>
    <row r="136" spans="2:10" hidden="1" outlineLevel="3" x14ac:dyDescent="0.2">
      <c r="B136" s="26" t="s">
        <v>44</v>
      </c>
      <c r="C136" s="19" t="s">
        <v>45</v>
      </c>
      <c r="D136" s="26" t="s">
        <v>37</v>
      </c>
      <c r="E136" s="27">
        <v>30</v>
      </c>
      <c r="F136" s="7">
        <v>90.75</v>
      </c>
      <c r="G136" s="7">
        <f t="shared" si="3"/>
        <v>2722.5</v>
      </c>
    </row>
    <row r="137" spans="2:10" ht="17.25" hidden="1" customHeight="1" outlineLevel="3" x14ac:dyDescent="0.2">
      <c r="B137" s="26" t="s">
        <v>135</v>
      </c>
      <c r="C137" s="19" t="s">
        <v>136</v>
      </c>
      <c r="D137" s="26" t="s">
        <v>37</v>
      </c>
      <c r="E137" s="27">
        <v>20</v>
      </c>
      <c r="F137" s="7">
        <v>74.13</v>
      </c>
      <c r="G137" s="7">
        <f t="shared" si="3"/>
        <v>1482.6</v>
      </c>
    </row>
    <row r="138" spans="2:10" hidden="1" outlineLevel="3" x14ac:dyDescent="0.2">
      <c r="B138" s="26" t="s">
        <v>67</v>
      </c>
      <c r="C138" s="19" t="s">
        <v>137</v>
      </c>
      <c r="D138" s="26" t="s">
        <v>37</v>
      </c>
      <c r="E138" s="27">
        <v>7</v>
      </c>
      <c r="F138" s="7">
        <v>59.09</v>
      </c>
      <c r="G138" s="7">
        <f t="shared" si="3"/>
        <v>413.63</v>
      </c>
    </row>
    <row r="139" spans="2:10" ht="28.5" hidden="1" outlineLevel="3" x14ac:dyDescent="0.2">
      <c r="B139" s="26" t="s">
        <v>68</v>
      </c>
      <c r="C139" s="19" t="s">
        <v>69</v>
      </c>
      <c r="D139" s="26" t="s">
        <v>37</v>
      </c>
      <c r="E139" s="27">
        <v>30</v>
      </c>
      <c r="F139" s="7">
        <v>51.49</v>
      </c>
      <c r="G139" s="7">
        <f t="shared" si="3"/>
        <v>1544.7</v>
      </c>
    </row>
    <row r="140" spans="2:10" ht="28.5" hidden="1" outlineLevel="3" x14ac:dyDescent="0.2">
      <c r="B140" s="26" t="s">
        <v>70</v>
      </c>
      <c r="C140" s="19" t="s">
        <v>71</v>
      </c>
      <c r="D140" s="26" t="s">
        <v>37</v>
      </c>
      <c r="E140" s="27">
        <v>42</v>
      </c>
      <c r="F140" s="7">
        <v>40.53</v>
      </c>
      <c r="G140" s="7">
        <f t="shared" si="3"/>
        <v>1702.26</v>
      </c>
    </row>
    <row r="141" spans="2:10" ht="28.5" hidden="1" outlineLevel="3" x14ac:dyDescent="0.2">
      <c r="B141" s="26" t="s">
        <v>38</v>
      </c>
      <c r="C141" s="19" t="s">
        <v>41</v>
      </c>
      <c r="D141" s="26" t="s">
        <v>39</v>
      </c>
      <c r="E141" s="28">
        <v>72.364799999999988</v>
      </c>
      <c r="F141" s="7">
        <v>452.35</v>
      </c>
      <c r="G141" s="7">
        <f t="shared" si="3"/>
        <v>32734.217279999997</v>
      </c>
      <c r="J141" s="10"/>
    </row>
    <row r="142" spans="2:10" ht="28.5" hidden="1" outlineLevel="3" x14ac:dyDescent="0.2">
      <c r="B142" s="26" t="s">
        <v>40</v>
      </c>
      <c r="C142" s="19" t="s">
        <v>42</v>
      </c>
      <c r="D142" s="26" t="s">
        <v>39</v>
      </c>
      <c r="E142" s="28">
        <v>72.364799999999988</v>
      </c>
      <c r="F142" s="7">
        <v>228.77</v>
      </c>
      <c r="G142" s="7">
        <f t="shared" si="3"/>
        <v>16554.895295999999</v>
      </c>
      <c r="J142" s="10"/>
    </row>
    <row r="143" spans="2:10" ht="15" hidden="1" outlineLevel="1" collapsed="1" x14ac:dyDescent="0.25">
      <c r="B143" s="29"/>
      <c r="C143" s="20" t="s">
        <v>88</v>
      </c>
      <c r="D143" s="29"/>
      <c r="E143" s="30"/>
      <c r="F143" s="8"/>
      <c r="G143" s="8">
        <f>SUM(G144:G167)</f>
        <v>197912.22412000003</v>
      </c>
    </row>
    <row r="144" spans="2:10" ht="42.75" hidden="1" outlineLevel="2" x14ac:dyDescent="0.2">
      <c r="B144" s="26">
        <v>21010001</v>
      </c>
      <c r="C144" s="19" t="s">
        <v>23</v>
      </c>
      <c r="D144" s="26" t="s">
        <v>0</v>
      </c>
      <c r="E144" s="27">
        <v>618.36</v>
      </c>
      <c r="F144" s="7">
        <v>16.52</v>
      </c>
      <c r="G144" s="7">
        <f t="shared" ref="G144:G167" si="4">F144*E144</f>
        <v>10215.307199999999</v>
      </c>
    </row>
    <row r="145" spans="2:7" ht="28.5" hidden="1" outlineLevel="2" x14ac:dyDescent="0.2">
      <c r="B145" s="26">
        <v>23020202</v>
      </c>
      <c r="C145" s="19" t="s">
        <v>24</v>
      </c>
      <c r="D145" s="26" t="s">
        <v>1</v>
      </c>
      <c r="E145" s="28">
        <v>155.827</v>
      </c>
      <c r="F145" s="7">
        <v>76.959999999999994</v>
      </c>
      <c r="G145" s="7">
        <f t="shared" si="4"/>
        <v>11992.445919999998</v>
      </c>
    </row>
    <row r="146" spans="2:7" ht="28.5" hidden="1" outlineLevel="2" x14ac:dyDescent="0.2">
      <c r="B146" s="26">
        <v>23080101</v>
      </c>
      <c r="C146" s="19" t="s">
        <v>89</v>
      </c>
      <c r="D146" s="26" t="s">
        <v>1</v>
      </c>
      <c r="E146" s="28">
        <v>124.66160000000001</v>
      </c>
      <c r="F146" s="7">
        <v>179.9</v>
      </c>
      <c r="G146" s="7">
        <f t="shared" si="4"/>
        <v>22426.621840000003</v>
      </c>
    </row>
    <row r="147" spans="2:7" ht="28.5" hidden="1" outlineLevel="2" x14ac:dyDescent="0.2">
      <c r="B147" s="26">
        <v>23404040</v>
      </c>
      <c r="C147" s="19" t="s">
        <v>90</v>
      </c>
      <c r="D147" s="26" t="s">
        <v>30</v>
      </c>
      <c r="E147" s="27">
        <v>29</v>
      </c>
      <c r="F147" s="7">
        <v>2288.5</v>
      </c>
      <c r="G147" s="7">
        <f t="shared" si="4"/>
        <v>66366.5</v>
      </c>
    </row>
    <row r="148" spans="2:7" ht="42.75" hidden="1" outlineLevel="2" x14ac:dyDescent="0.2">
      <c r="B148" s="26">
        <v>96010003</v>
      </c>
      <c r="C148" s="19" t="s">
        <v>25</v>
      </c>
      <c r="D148" s="26" t="s">
        <v>1</v>
      </c>
      <c r="E148" s="28">
        <v>44.521999999999998</v>
      </c>
      <c r="F148" s="7">
        <v>36.979999999999997</v>
      </c>
      <c r="G148" s="7">
        <f t="shared" si="4"/>
        <v>1646.4235599999997</v>
      </c>
    </row>
    <row r="149" spans="2:7" ht="42.75" hidden="1" outlineLevel="2" x14ac:dyDescent="0.2">
      <c r="B149" s="26">
        <v>96010004</v>
      </c>
      <c r="C149" s="19" t="s">
        <v>26</v>
      </c>
      <c r="D149" s="26" t="s">
        <v>27</v>
      </c>
      <c r="E149" s="28">
        <v>445.22</v>
      </c>
      <c r="F149" s="7">
        <v>11</v>
      </c>
      <c r="G149" s="7">
        <f t="shared" si="4"/>
        <v>4897.42</v>
      </c>
    </row>
    <row r="150" spans="2:7" ht="28.5" hidden="1" outlineLevel="2" x14ac:dyDescent="0.2">
      <c r="B150" s="26">
        <v>88003316</v>
      </c>
      <c r="C150" s="19" t="s">
        <v>91</v>
      </c>
      <c r="D150" s="26" t="s">
        <v>4</v>
      </c>
      <c r="E150" s="27">
        <v>353.71</v>
      </c>
      <c r="F150" s="7">
        <v>34.26</v>
      </c>
      <c r="G150" s="7">
        <f t="shared" si="4"/>
        <v>12118.104599999999</v>
      </c>
    </row>
    <row r="151" spans="2:7" ht="28.5" hidden="1" outlineLevel="2" x14ac:dyDescent="0.2">
      <c r="B151" s="26">
        <v>88003321</v>
      </c>
      <c r="C151" s="19" t="s">
        <v>92</v>
      </c>
      <c r="D151" s="26" t="s">
        <v>4</v>
      </c>
      <c r="E151" s="27">
        <v>96.18</v>
      </c>
      <c r="F151" s="7">
        <v>40.98</v>
      </c>
      <c r="G151" s="7">
        <f t="shared" si="4"/>
        <v>3941.4564</v>
      </c>
    </row>
    <row r="152" spans="2:7" ht="28.5" hidden="1" outlineLevel="2" x14ac:dyDescent="0.2">
      <c r="B152" s="26">
        <v>88003327</v>
      </c>
      <c r="C152" s="19" t="s">
        <v>93</v>
      </c>
      <c r="D152" s="26" t="s">
        <v>4</v>
      </c>
      <c r="E152" s="27">
        <v>28.62</v>
      </c>
      <c r="F152" s="7">
        <v>46.71</v>
      </c>
      <c r="G152" s="7">
        <f t="shared" si="4"/>
        <v>1336.8402000000001</v>
      </c>
    </row>
    <row r="153" spans="2:7" ht="28.5" hidden="1" outlineLevel="2" x14ac:dyDescent="0.2">
      <c r="B153" s="26">
        <v>88001200</v>
      </c>
      <c r="C153" s="19" t="s">
        <v>94</v>
      </c>
      <c r="D153" s="26" t="s">
        <v>4</v>
      </c>
      <c r="E153" s="27">
        <v>1310.57</v>
      </c>
      <c r="F153" s="7">
        <v>19.829999999999998</v>
      </c>
      <c r="G153" s="7">
        <f t="shared" si="4"/>
        <v>25988.603099999997</v>
      </c>
    </row>
    <row r="154" spans="2:7" ht="28.5" hidden="1" outlineLevel="2" x14ac:dyDescent="0.2">
      <c r="B154" s="26">
        <v>88001401</v>
      </c>
      <c r="C154" s="19" t="s">
        <v>95</v>
      </c>
      <c r="D154" s="26" t="s">
        <v>4</v>
      </c>
      <c r="E154" s="27">
        <v>539.87</v>
      </c>
      <c r="F154" s="7">
        <v>15.99</v>
      </c>
      <c r="G154" s="7">
        <f t="shared" si="4"/>
        <v>8632.5213000000003</v>
      </c>
    </row>
    <row r="155" spans="2:7" ht="28.5" hidden="1" outlineLevel="2" x14ac:dyDescent="0.2">
      <c r="B155" s="26">
        <v>88000800</v>
      </c>
      <c r="C155" s="19" t="s">
        <v>96</v>
      </c>
      <c r="D155" s="26" t="s">
        <v>4</v>
      </c>
      <c r="E155" s="27">
        <v>45</v>
      </c>
      <c r="F155" s="7">
        <v>37.28</v>
      </c>
      <c r="G155" s="7">
        <f t="shared" si="4"/>
        <v>1677.6000000000001</v>
      </c>
    </row>
    <row r="156" spans="2:7" ht="28.5" hidden="1" outlineLevel="2" x14ac:dyDescent="0.2">
      <c r="B156" s="26">
        <v>88010800</v>
      </c>
      <c r="C156" s="19" t="s">
        <v>97</v>
      </c>
      <c r="D156" s="26" t="s">
        <v>4</v>
      </c>
      <c r="E156" s="27">
        <v>15</v>
      </c>
      <c r="F156" s="7">
        <v>29.93</v>
      </c>
      <c r="G156" s="7">
        <f t="shared" si="4"/>
        <v>448.95</v>
      </c>
    </row>
    <row r="157" spans="2:7" ht="28.5" hidden="1" outlineLevel="2" x14ac:dyDescent="0.2">
      <c r="B157" s="26">
        <v>88000600</v>
      </c>
      <c r="C157" s="19" t="s">
        <v>98</v>
      </c>
      <c r="D157" s="26" t="s">
        <v>4</v>
      </c>
      <c r="E157" s="27">
        <v>45</v>
      </c>
      <c r="F157" s="7">
        <v>54.11</v>
      </c>
      <c r="G157" s="7">
        <f t="shared" si="4"/>
        <v>2434.9499999999998</v>
      </c>
    </row>
    <row r="158" spans="2:7" ht="28.5" hidden="1" outlineLevel="2" x14ac:dyDescent="0.2">
      <c r="B158" s="26">
        <v>88001600</v>
      </c>
      <c r="C158" s="19" t="s">
        <v>99</v>
      </c>
      <c r="D158" s="26" t="s">
        <v>4</v>
      </c>
      <c r="E158" s="27">
        <v>15</v>
      </c>
      <c r="F158" s="7">
        <v>42.23</v>
      </c>
      <c r="G158" s="7">
        <f t="shared" si="4"/>
        <v>633.44999999999993</v>
      </c>
    </row>
    <row r="159" spans="2:7" ht="42.75" hidden="1" outlineLevel="2" x14ac:dyDescent="0.2">
      <c r="B159" s="26">
        <v>88001601</v>
      </c>
      <c r="C159" s="19" t="s">
        <v>125</v>
      </c>
      <c r="D159" s="26" t="s">
        <v>30</v>
      </c>
      <c r="E159" s="27">
        <v>1</v>
      </c>
      <c r="F159" s="7">
        <v>754.34</v>
      </c>
      <c r="G159" s="7">
        <f t="shared" si="4"/>
        <v>754.34</v>
      </c>
    </row>
    <row r="160" spans="2:7" ht="28.5" hidden="1" outlineLevel="2" x14ac:dyDescent="0.2">
      <c r="B160" s="26">
        <v>88004040</v>
      </c>
      <c r="C160" s="19" t="s">
        <v>100</v>
      </c>
      <c r="D160" s="26" t="s">
        <v>30</v>
      </c>
      <c r="E160" s="27">
        <v>1</v>
      </c>
      <c r="F160" s="7">
        <v>4724.4799999999996</v>
      </c>
      <c r="G160" s="7">
        <f t="shared" si="4"/>
        <v>4724.4799999999996</v>
      </c>
    </row>
    <row r="161" spans="2:7" ht="28.5" hidden="1" outlineLevel="2" x14ac:dyDescent="0.2">
      <c r="B161" s="26">
        <v>88000215</v>
      </c>
      <c r="C161" s="19" t="s">
        <v>126</v>
      </c>
      <c r="D161" s="26" t="s">
        <v>30</v>
      </c>
      <c r="E161" s="27">
        <v>6</v>
      </c>
      <c r="F161" s="7">
        <v>422.1</v>
      </c>
      <c r="G161" s="7">
        <f t="shared" si="4"/>
        <v>2532.6000000000004</v>
      </c>
    </row>
    <row r="162" spans="2:7" ht="28.5" hidden="1" outlineLevel="2" x14ac:dyDescent="0.2">
      <c r="B162" s="26">
        <v>88000120</v>
      </c>
      <c r="C162" s="19" t="s">
        <v>101</v>
      </c>
      <c r="D162" s="26" t="s">
        <v>30</v>
      </c>
      <c r="E162" s="27">
        <v>2</v>
      </c>
      <c r="F162" s="7">
        <v>274.33</v>
      </c>
      <c r="G162" s="7">
        <f t="shared" si="4"/>
        <v>548.66</v>
      </c>
    </row>
    <row r="163" spans="2:7" ht="28.5" hidden="1" outlineLevel="2" x14ac:dyDescent="0.2">
      <c r="B163" s="26">
        <v>88000220</v>
      </c>
      <c r="C163" s="19" t="s">
        <v>127</v>
      </c>
      <c r="D163" s="26" t="s">
        <v>30</v>
      </c>
      <c r="E163" s="27">
        <v>1</v>
      </c>
      <c r="F163" s="7">
        <v>690.05</v>
      </c>
      <c r="G163" s="7">
        <f t="shared" si="4"/>
        <v>690.05</v>
      </c>
    </row>
    <row r="164" spans="2:7" ht="28.5" hidden="1" outlineLevel="2" x14ac:dyDescent="0.2">
      <c r="B164" s="26">
        <v>8800240</v>
      </c>
      <c r="C164" s="19" t="s">
        <v>128</v>
      </c>
      <c r="D164" s="26" t="s">
        <v>30</v>
      </c>
      <c r="E164" s="27">
        <v>1</v>
      </c>
      <c r="F164" s="7">
        <v>761.05</v>
      </c>
      <c r="G164" s="7">
        <f t="shared" si="4"/>
        <v>761.05</v>
      </c>
    </row>
    <row r="165" spans="2:7" hidden="1" outlineLevel="2" x14ac:dyDescent="0.2">
      <c r="B165" s="26">
        <v>88100101</v>
      </c>
      <c r="C165" s="19" t="s">
        <v>102</v>
      </c>
      <c r="D165" s="26" t="s">
        <v>30</v>
      </c>
      <c r="E165" s="27">
        <v>1</v>
      </c>
      <c r="F165" s="7">
        <v>211.31</v>
      </c>
      <c r="G165" s="7">
        <f t="shared" si="4"/>
        <v>211.31</v>
      </c>
    </row>
    <row r="166" spans="2:7" ht="28.5" hidden="1" outlineLevel="2" x14ac:dyDescent="0.2">
      <c r="B166" s="26">
        <v>88100102</v>
      </c>
      <c r="C166" s="19" t="s">
        <v>103</v>
      </c>
      <c r="D166" s="26" t="s">
        <v>30</v>
      </c>
      <c r="E166" s="27">
        <v>1</v>
      </c>
      <c r="F166" s="7">
        <v>5794.38</v>
      </c>
      <c r="G166" s="7">
        <f t="shared" si="4"/>
        <v>5794.38</v>
      </c>
    </row>
    <row r="167" spans="2:7" ht="57" hidden="1" outlineLevel="2" x14ac:dyDescent="0.2">
      <c r="B167" s="26">
        <v>88003301</v>
      </c>
      <c r="C167" s="19" t="s">
        <v>104</v>
      </c>
      <c r="D167" s="26" t="s">
        <v>105</v>
      </c>
      <c r="E167" s="27">
        <v>4</v>
      </c>
      <c r="F167" s="7">
        <v>1784.54</v>
      </c>
      <c r="G167" s="7">
        <f t="shared" si="4"/>
        <v>7138.16</v>
      </c>
    </row>
    <row r="168" spans="2:7" ht="15.75" x14ac:dyDescent="0.2">
      <c r="B168" s="11"/>
      <c r="C168" s="12"/>
      <c r="D168" s="23"/>
      <c r="E168" s="23"/>
      <c r="F168" s="13" t="s">
        <v>20</v>
      </c>
      <c r="G168" s="14">
        <f>G4+G18+G45+G57+G64+G87+G115+G118+G69</f>
        <v>0</v>
      </c>
    </row>
    <row r="169" spans="2:7" ht="15.75" x14ac:dyDescent="0.2">
      <c r="F169" s="13" t="s">
        <v>83</v>
      </c>
      <c r="G169" s="14">
        <f>G168*0.15</f>
        <v>0</v>
      </c>
    </row>
    <row r="170" spans="2:7" ht="15.75" x14ac:dyDescent="0.2">
      <c r="F170" s="13" t="s">
        <v>21</v>
      </c>
      <c r="G170" s="14">
        <f>(G168+G169)*0.16</f>
        <v>0</v>
      </c>
    </row>
    <row r="171" spans="2:7" ht="15.75" x14ac:dyDescent="0.2">
      <c r="F171" s="13" t="s">
        <v>22</v>
      </c>
      <c r="G171" s="14">
        <f>G168+G169+G170</f>
        <v>0</v>
      </c>
    </row>
    <row r="174" spans="2:7" x14ac:dyDescent="0.2">
      <c r="G174" s="15"/>
    </row>
    <row r="175" spans="2:7" x14ac:dyDescent="0.2">
      <c r="G175" s="15"/>
    </row>
    <row r="176" spans="2:7" x14ac:dyDescent="0.2">
      <c r="G176" s="16"/>
    </row>
    <row r="177" spans="7:7" x14ac:dyDescent="0.2">
      <c r="G177" s="16"/>
    </row>
    <row r="178" spans="7:7" x14ac:dyDescent="0.2">
      <c r="G178" s="16"/>
    </row>
    <row r="179" spans="7:7" x14ac:dyDescent="0.2">
      <c r="G179" s="16"/>
    </row>
  </sheetData>
  <mergeCells count="1">
    <mergeCell ref="B2:G2"/>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 PARQUE COATEPEC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Licencia Office Operaciones 1</cp:lastModifiedBy>
  <dcterms:created xsi:type="dcterms:W3CDTF">2010-10-27T06:43:40Z</dcterms:created>
  <dcterms:modified xsi:type="dcterms:W3CDTF">2023-11-16T16:20:53Z</dcterms:modified>
</cp:coreProperties>
</file>