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opor\Downloads\CONVOCATORIAS LUIS\CONVOCATORIA CIUDAD JUAREZ\ANEXO 12 CATÁLOGO DE CONCEPTOS\Catalogo de conceptos Proyecto 1\04. Catálogo Conceptos\1.0 Catálogo de Conceptos\"/>
    </mc:Choice>
  </mc:AlternateContent>
  <xr:revisionPtr revIDLastSave="0" documentId="13_ncr:1_{FD56C425-6C8A-40AA-9A53-4E4FFB54896B}" xr6:coauthVersionLast="47" xr6:coauthVersionMax="47" xr10:uidLastSave="{00000000-0000-0000-0000-000000000000}"/>
  <bookViews>
    <workbookView xWindow="-120" yWindow="-120" windowWidth="20730" windowHeight="11040" tabRatio="963" xr2:uid="{00000000-000D-0000-FFFF-FFFF00000000}"/>
  </bookViews>
  <sheets>
    <sheet name="CAT" sheetId="1" r:id="rId1"/>
  </sheets>
  <definedNames>
    <definedName name="___xlnm.Print_Area_12">#REF!</definedName>
    <definedName name="__xlnm.Print_Area">#REF!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7">#REF!</definedName>
    <definedName name="__xlnm.Print_Area_8">#REF!</definedName>
    <definedName name="_xlnm._FilterDatabase" localSheetId="0" hidden="1">CAT!$B$1:$B$1075</definedName>
    <definedName name="_NUEVO">#REF!</definedName>
    <definedName name="a">#REF!</definedName>
    <definedName name="A_impresión_IM">#REF!</definedName>
    <definedName name="ALETRA">#REF!</definedName>
    <definedName name="area">#REF!</definedName>
    <definedName name="_xlnm.Print_Area" localSheetId="0">CAT!$A$1:$G$373</definedName>
    <definedName name="aulas">#REF!</definedName>
    <definedName name="azotea">#REF!</definedName>
    <definedName name="B_impresión_IM">#REF!</definedName>
    <definedName name="BANCO">#REF!</definedName>
    <definedName name="bañmulty">#REF!</definedName>
    <definedName name="barda">#REF!</definedName>
    <definedName name="bbb">#REF!</definedName>
    <definedName name="BuscaSalBase">#REF!</definedName>
    <definedName name="C_impresión_IM">#REF!</definedName>
    <definedName name="CA">#REF!</definedName>
    <definedName name="car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arretest">#REF!</definedName>
    <definedName name="ciudad">#REF!</definedName>
    <definedName name="ciudadcliente">#REF!</definedName>
    <definedName name="ciudaddelaobra">#REF!</definedName>
    <definedName name="cmic">#REF!</definedName>
    <definedName name="CodigoAuxiliar">#REF!</definedName>
    <definedName name="codigodelaobra">#REF!</definedName>
    <definedName name="CodigoMatriz">#REF!</definedName>
    <definedName name="CodigoPartid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CURSO">#REF!</definedName>
    <definedName name="contactocliente">#REF!</definedName>
    <definedName name="CostoMatriz1">#REF!</definedName>
    <definedName name="CostoMatriz2">#REF!</definedName>
    <definedName name="d">#REF!</definedName>
    <definedName name="D_impresión_IM">#REF!</definedName>
    <definedName name="decimalesredondeo">#REF!</definedName>
    <definedName name="Del">#REF!</definedName>
    <definedName name="Demconc">#REF!</definedName>
    <definedName name="departamento">#REF!</definedName>
    <definedName name="DESCRIPCION">#REF!</definedName>
    <definedName name="DescripcionMatriz">#REF!</definedName>
    <definedName name="DescripcionPartidaCorta">#REF!</definedName>
    <definedName name="DescripcionPartidaLarga">#REF!</definedName>
    <definedName name="DetalleTipo1">#REF!</definedName>
    <definedName name="DetalleTipo2">#REF!</definedName>
    <definedName name="DetalleTipo3">#REF!</definedName>
    <definedName name="DetalleTipo4">#REF!</definedName>
    <definedName name="DetalleTipo8">#REF!</definedName>
    <definedName name="DetalleTipoOtros">#REF!</definedName>
    <definedName name="Dias_dobles_normales">#REF!</definedName>
    <definedName name="Dias_dobles_Tipo2">#REF!</definedName>
    <definedName name="Dias_dobles_Tipo3">#REF!</definedName>
    <definedName name="Dias_Triples_normales">#REF!</definedName>
    <definedName name="Dias_Triples_Tipo2">#REF!</definedName>
    <definedName name="Dias_Triples_Tipo3">#REF!</definedName>
    <definedName name="direccioncliente">#REF!</definedName>
    <definedName name="direcciondeconcurso">#REF!</definedName>
    <definedName name="direcciondelaobra">#REF!</definedName>
    <definedName name="DIRSERVICIOS">#REF!</definedName>
    <definedName name="domicilio">#REF!</definedName>
    <definedName name="DURACION">#REF!</definedName>
    <definedName name="E">#REF!</definedName>
    <definedName name="E_impresión_IM">#REF!</definedName>
    <definedName name="edfretfd">#REF!</definedName>
    <definedName name="EDI">#REF!</definedName>
    <definedName name="Edificio">#REF!</definedName>
    <definedName name="ele">#REF!</definedName>
    <definedName name="email">#REF!</definedName>
    <definedName name="email2">#REF!</definedName>
    <definedName name="emailcliente">#REF!</definedName>
    <definedName name="emaildelaobra">#REF!</definedName>
    <definedName name="EMPRESA">#REF!</definedName>
    <definedName name="EMPRESARIO">#REF!</definedName>
    <definedName name="En">#REF!</definedName>
    <definedName name="EncabezadoTipo1">#REF!</definedName>
    <definedName name="EncabezadoTipo2">#REF!</definedName>
    <definedName name="EncabezadoTipo3">#REF!</definedName>
    <definedName name="EncabezadoTipo4">#REF!</definedName>
    <definedName name="EncabezadoTipoOtros">#REF!</definedName>
    <definedName name="errgytbfynyn">#REF!</definedName>
    <definedName name="estado">#REF!</definedName>
    <definedName name="estadodelaobra">#REF!</definedName>
    <definedName name="f12547852391891rg1te6g152et6186t5e12bhtwb">#REF!</definedName>
    <definedName name="FECHA">#REF!</definedName>
    <definedName name="fechaconvocatoria">#REF!</definedName>
    <definedName name="fechadeconcurso">#REF!</definedName>
    <definedName name="FECHAEST">#REF!</definedName>
    <definedName name="fechainicio">#REF!</definedName>
    <definedName name="fechaterminacion">#REF!</definedName>
    <definedName name="fewfrevgregv">#REF!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imper">#REF!</definedName>
    <definedName name="IMPIVA">#REF!</definedName>
    <definedName name="IMPSIVA">#REF!</definedName>
    <definedName name="imss">#REF!</definedName>
    <definedName name="INCREMENTO">#REF!</definedName>
    <definedName name="infonavit">#REF!</definedName>
    <definedName name="INICIO">#REF!</definedName>
    <definedName name="InicioCostoDirecto">#REF!</definedName>
    <definedName name="instelec">#REF!</definedName>
    <definedName name="JHGY">#REF!</definedName>
    <definedName name="kmsubs">#REF!</definedName>
    <definedName name="LICITANTE">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ilcontacto">#REF!</definedName>
    <definedName name="mailvendedor">#REF!</definedName>
    <definedName name="mtto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ESOS">#REF!</definedName>
    <definedName name="PintEsHerr">#REF!</definedName>
    <definedName name="PintEsmal">#REF!</definedName>
    <definedName name="pintura">#REF!</definedName>
    <definedName name="PintVinil">#REF!</definedName>
    <definedName name="plazocalculado">#REF!</definedName>
    <definedName name="plazoreal">#REF!</definedName>
    <definedName name="porcentajeivapresupuesto">#REF!</definedName>
    <definedName name="PrecioConLetra">#REF!</definedName>
    <definedName name="PrecioMatriz1">#REF!</definedName>
    <definedName name="PrecioMatriz2">#REF!</definedName>
    <definedName name="presupuesto">#REF!</definedName>
    <definedName name="primeramoneda">#REF!</definedName>
    <definedName name="RangoDatosEncabezado">#REF!</definedName>
    <definedName name="RangoDescripcionMatriz">#REF!</definedName>
    <definedName name="RangoSoloDatos">#REF!</definedName>
    <definedName name="RangoTipo1">#REF!</definedName>
    <definedName name="RangoTipo2">#REF!</definedName>
    <definedName name="RangoTipo3">#REF!</definedName>
    <definedName name="RangoTipo4">#REF!</definedName>
    <definedName name="RangoTipo5">#REF!</definedName>
    <definedName name="RangoTipo6">#REF!</definedName>
    <definedName name="RangoTipo7">#REF!</definedName>
    <definedName name="RangoTipo8">#REF!</definedName>
    <definedName name="RangoTipo9">#REF!</definedName>
    <definedName name="RangoTipoOtros">#REF!</definedName>
    <definedName name="RangoTitulosARepetir">#REF!</definedName>
    <definedName name="RAZON">#REF!</definedName>
    <definedName name="razonsocial">#REF!</definedName>
    <definedName name="remateprimeramoneda">#REF!</definedName>
    <definedName name="rematesegundamoneda">#REF!</definedName>
    <definedName name="remobaño">#REF!</definedName>
    <definedName name="RenglonPresupuesto">#REF!</definedName>
    <definedName name="rerere">#REF!</definedName>
    <definedName name="responsable">#REF!</definedName>
    <definedName name="responsabledelaobra">#REF!</definedName>
    <definedName name="rfc">#REF!</definedName>
    <definedName name="RGR">#REF!</definedName>
    <definedName name="RLEGAL">#REF!</definedName>
    <definedName name="SalariosN">#REF!</definedName>
    <definedName name="segundamoneda">#REF!</definedName>
    <definedName name="sss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sssss">#REF!</definedName>
    <definedName name="Summary">#REF!</definedName>
    <definedName name="techumbre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ERMINACION">#REF!</definedName>
    <definedName name="tipodelicitacion">#REF!</definedName>
    <definedName name="TipoMatriz">#REF!</definedName>
    <definedName name="TotalImporte1Tipo1">#REF!</definedName>
    <definedName name="TotalImporte1Tipo2">#REF!</definedName>
    <definedName name="TotalImporte1Tipo3">#REF!</definedName>
    <definedName name="TotalImporte1Tipo4">#REF!</definedName>
    <definedName name="TotalImporte1Tipo5">#REF!</definedName>
    <definedName name="TotalImporte1Tipo6">#REF!</definedName>
    <definedName name="TotalImporte1Tipo7">#REF!</definedName>
    <definedName name="TotalImporte1Tipo8">#REF!</definedName>
    <definedName name="TotalImporte1Tipo9">#REF!</definedName>
    <definedName name="TotalImporte1TipoOtros">#REF!</definedName>
    <definedName name="TotalImporte2Tipo1">#REF!</definedName>
    <definedName name="TotalImporte2Tipo2">#REF!</definedName>
    <definedName name="TotalImporte2Tipo3">#REF!</definedName>
    <definedName name="TotalImporte2Tipo4">#REF!</definedName>
    <definedName name="TotalImporte2Tipo5">#REF!</definedName>
    <definedName name="TotalImporte2Tipo6">#REF!</definedName>
    <definedName name="TotalImporte2Tipo7">#REF!</definedName>
    <definedName name="TotalImporte2Tipo8">#REF!</definedName>
    <definedName name="TotalImporte2Tipo9">#REF!</definedName>
    <definedName name="TotalImporte2TipoOtros">#REF!</definedName>
    <definedName name="TotalPorcentaje1Tipo1">#REF!</definedName>
    <definedName name="TotalPorcentaje1Tipo2">#REF!</definedName>
    <definedName name="TotalPorcentaje1Tipo3">#REF!</definedName>
    <definedName name="TotalPorcentaje1Tipo4">#REF!</definedName>
    <definedName name="TotalPorcentaje1Tipo5">#REF!</definedName>
    <definedName name="TotalPorcentaje1Tipo6">#REF!</definedName>
    <definedName name="TotalPorcentaje1Tipo7">#REF!</definedName>
    <definedName name="TotalPorcentaje1Tipo8">#REF!</definedName>
    <definedName name="TotalPorcentaje1Tipo9">#REF!</definedName>
    <definedName name="TotalPorcentaje1TipoOtros">#REF!</definedName>
    <definedName name="TotalPorcentaje2Tipo1">#REF!</definedName>
    <definedName name="TotalPorcentaje2Tipo2">#REF!</definedName>
    <definedName name="TotalPorcentaje2Tipo3">#REF!</definedName>
    <definedName name="TotalPorcentaje2Tipo4">#REF!</definedName>
    <definedName name="TotalPorcentaje2Tipo5">#REF!</definedName>
    <definedName name="TotalPorcentaje2Tipo6">#REF!</definedName>
    <definedName name="TotalPorcentaje2Tipo7">#REF!</definedName>
    <definedName name="TotalPorcentaje2Tipo8">#REF!</definedName>
    <definedName name="TotalPorcentaje2Tipo9">#REF!</definedName>
    <definedName name="TotalPorcentaje2TipoOtros">#REF!</definedName>
    <definedName name="totalpresupuestoprimeramoneda">#REF!</definedName>
    <definedName name="totalpresupuestosegundamoneda">#REF!</definedName>
    <definedName name="TotalTipo1">#REF!</definedName>
    <definedName name="TotalTipo2">#REF!</definedName>
    <definedName name="TotalTipo3">#REF!</definedName>
    <definedName name="TotalTipo4">#REF!</definedName>
    <definedName name="TotalTipoOtros">#REF!</definedName>
    <definedName name="totsiniva">#REF!</definedName>
    <definedName name="UnidadMatriz">#REF!</definedName>
    <definedName name="VolumenPresupuesto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4" i="1" l="1"/>
  <c r="D365" i="1"/>
  <c r="G364" i="1"/>
  <c r="G288" i="1"/>
  <c r="D242" i="1"/>
  <c r="G230" i="1"/>
  <c r="D145" i="1"/>
  <c r="G57" i="1"/>
  <c r="G33" i="1"/>
  <c r="G256" i="1" l="1"/>
  <c r="G264" i="1"/>
  <c r="G275" i="1"/>
  <c r="G44" i="1"/>
  <c r="G249" i="1"/>
  <c r="G241" i="1"/>
  <c r="G152" i="1"/>
  <c r="G165" i="1"/>
  <c r="G238" i="1"/>
  <c r="G361" i="1"/>
  <c r="G39" i="1"/>
  <c r="G285" i="1"/>
  <c r="G213" i="1"/>
  <c r="G270" i="1"/>
  <c r="G118" i="1"/>
  <c r="G141" i="1"/>
  <c r="G227" i="1"/>
  <c r="G354" i="1"/>
  <c r="G134" i="1"/>
  <c r="G104" i="1"/>
  <c r="G338" i="1"/>
  <c r="G184" i="1"/>
  <c r="G54" i="1"/>
  <c r="G144" i="1"/>
  <c r="G174" i="1"/>
  <c r="G177" i="1"/>
  <c r="G25" i="1" l="1"/>
  <c r="G145" i="1" s="1"/>
  <c r="G159" i="1"/>
  <c r="G242" i="1" s="1"/>
  <c r="G365" i="1"/>
  <c r="G367" i="1" l="1"/>
  <c r="G369" i="1" s="1"/>
  <c r="G371" i="1" s="1"/>
</calcChain>
</file>

<file path=xl/sharedStrings.xml><?xml version="1.0" encoding="utf-8"?>
<sst xmlns="http://schemas.openxmlformats.org/spreadsheetml/2006/main" count="937" uniqueCount="281">
  <si>
    <t>Obra:</t>
  </si>
  <si>
    <t>Rivera Anáhuac 554, Los Ojitos, 32594 Cd Juárez, Chihuahua, México.</t>
  </si>
  <si>
    <t>Ubicación:</t>
  </si>
  <si>
    <t>rev2</t>
  </si>
  <si>
    <t>Periodo de Ejecución:</t>
  </si>
  <si>
    <t>PRESUPUESTO BASE</t>
  </si>
  <si>
    <t>CLAVE</t>
  </si>
  <si>
    <t>CONCEPTO</t>
  </si>
  <si>
    <t>UNIDAD</t>
  </si>
  <si>
    <t>CANTIDAD</t>
  </si>
  <si>
    <t>P.U.</t>
  </si>
  <si>
    <t>IMPORTE</t>
  </si>
  <si>
    <t>1. ZONA 01</t>
  </si>
  <si>
    <t>Preliminares antes de la obra</t>
  </si>
  <si>
    <t xml:space="preserve"> </t>
  </si>
  <si>
    <t>RETABANC</t>
  </si>
  <si>
    <t>Retiro de banca prefabricada con recuperación a favor de la dependencia, piezas removibles por dos personas. Incluye: materiales, mano de obra, herramienta, acarreos horizontales y/o verticales, limpieza del área de trabajo y todo lo necesario para su correcta ejecución. P.U.O.T.</t>
  </si>
  <si>
    <t>pza</t>
  </si>
  <si>
    <t>m2</t>
  </si>
  <si>
    <t>010.97.01</t>
  </si>
  <si>
    <t>Acarreo en camión de material producto de la excavación y/o demolición fuera de la obra a tiro libre autorizado por las autoridades, considerando el llenado del camión, con medios manuales. Incluye: materiales, mano de obra, herramienta, acarreos horizontales y/o verticales, limpieza del área de trabajo y todo lo necesario para su correcta ejecución. P.U.O.T.</t>
  </si>
  <si>
    <t>m3</t>
  </si>
  <si>
    <t>Total de Preliminares antes de la obra</t>
  </si>
  <si>
    <t>Preliminares de obra nueva</t>
  </si>
  <si>
    <t>010.90.01</t>
  </si>
  <si>
    <t>Trazo y nivelación con equipo topográfico, estableciendo ejes de referencia y bancos de nivel. Incluye: materiales, mano de obra, herramienta, acarreos horizontales y/o verticales, limpieza del área de trabajo y todo lo necesario para su correcta ejecución. P.U.O.T.</t>
  </si>
  <si>
    <t>EXCAVACIST</t>
  </si>
  <si>
    <t>Excavación  a cielo abierto en terreno tipo I, de hasta 2.50 m de profunidad, por medios manuales, considerando corte de piedras y perfilamiento de cajón.</t>
  </si>
  <si>
    <t>010.93.02</t>
  </si>
  <si>
    <t>010.93.03</t>
  </si>
  <si>
    <t>Relleno con sano de la región para alcanzar niveles. Incluye: materiales, mano de obra, herramienta, acarreos horizontales y/o verticales, limpieza del área de trabajo y todo lo necesario para su correcta ejecución. P.U.O.T.</t>
  </si>
  <si>
    <t>M3</t>
  </si>
  <si>
    <t>Total de Preliminares de Obra Nueva</t>
  </si>
  <si>
    <t>Cimentación</t>
  </si>
  <si>
    <t>ANAH-D-1</t>
  </si>
  <si>
    <t>Dado D1 de 0.85x0.35 m x 45 cm de alto. de concreto premezclado F'c=250 kg/cm2, armado con 4 varillas del No. 6, 4 varillas del No. 5 y estribos # 3 @ 0.2 m, más dos grapas del #3 @ 0.2 m. Este armado deberá coincidir con el armado de la columna, y seguir dimensiones y gometria. Incluye: suministro de materiales, acarreos, cortes, traslapes, desperdicios, habilitado, cimbrado acabado común, colado, vibrado, descimbrado, mano de obra, equipo y herramienta.</t>
  </si>
  <si>
    <t>CTBCDE- 45X20</t>
  </si>
  <si>
    <t>Contratrabe de 0.45X0.20 m x 4,00 m. de concreto premezclado F'c=250 kg/cm2, T.M.A. 19 mm, armado con 5 varillas # 4, 2 varillas # 3 , estribos # 3 a cada 15 cm., Incluye: suministro de materiales, acarreos , cortes, traslapes, desperdicios, habilitado, cimbrado acabado común, descimbrado , limpieza, mano de obra, equipo y herramienta.</t>
  </si>
  <si>
    <t>CT1-2- 45x20</t>
  </si>
  <si>
    <t>Contratrabe de 0.45X0.20 m x 12,00 m. de concreto premezclado F'c=250 kg/cm2, T.M.A. 19 mm, armado con 5 varillas # 4, 2 varillas # 3 , 40 estribos de No. 3 @ 10 cm y el resto de la pieza con estribos # 3 a cada 15 cm., Incluye: suministro de materiales, acarreos , cortes, traslapes, desperdicios, habilitado, cimbrado acabado común, descimbrado , limpieza, mano de obra, equipo y herramienta.</t>
  </si>
  <si>
    <t>ANAH-LOSA15</t>
  </si>
  <si>
    <t>Losa de cimentación de 15cm de espesor, armada con doble parrilla de No. 3 @ 20 cm en amb os sentidos y ambos lechos, Incluye: suministro de materiales, acarreos , cortes, traslapes, desperdicios, habilitado, cimbrado acabado común, descimbrado , limpieza, mano de obra, equipo y herramienta.</t>
  </si>
  <si>
    <t>M2</t>
  </si>
  <si>
    <t>ANAH-REFINF</t>
  </si>
  <si>
    <t>Refuerzo en lecho inferior de losa, por medio de parilla sencilla de No. 3 @ 20 cm en ambos sentidos a  1/4" del claro, a ejes de trabes. Incluye: suministro de materiales, acarreos , cortes, traslapes, desperdicios, habilitado, cimbrado acabado común, descimbrado , limpieza, mano de obra, equipo y herramienta.</t>
  </si>
  <si>
    <t>M</t>
  </si>
  <si>
    <t>REF ARBOL</t>
  </si>
  <si>
    <t>Refuerzo a base de 8 varillas de No. 4 de 1.20 m de largo, colocadas en esquinas de perforación de losa, considerando colocación antes del colado, Incluye: suministro de materiales, acarreos , cortes, traslapes, desperdicios, habilitado, cimbrado acabado común, descimbrado , limpieza, mano de obra, equipo y herramienta. P.U.O.T.</t>
  </si>
  <si>
    <t>PZA</t>
  </si>
  <si>
    <t>Total de Cimentación:</t>
  </si>
  <si>
    <t xml:space="preserve">Estructura </t>
  </si>
  <si>
    <t>ANAH-C1</t>
  </si>
  <si>
    <t>Columna C1 de 25x70 cm. de concreto de F'c=250 kg/cm2, acabado aparente, armado con 4 varillas del No. 6 (3/4"), 4 varillas del No. 5 (3/8")y estribo de de varilla del No. 3 (3/8") @ 20 cm y 2 grapa de No. 3 @ 20 cm. incluye: suministro de materiales, acarreos, elevaciones, armado, cimbrado, colado, vibrado, descimbrado, mano de obra, equipo y herramienta.</t>
  </si>
  <si>
    <t>ANAHU-NERV</t>
  </si>
  <si>
    <t>Nervadura N1 de 35x10 cm. de concreto de F'c=250 kg/cm2, acabado aparente, armada con 4 varillas del No. 3 (3/8") y estribos de varilla del No. 3 @ 20 cm. incluye: suministro materiales, acarreos, cortes, desperdicios, traslapes, amarres, cimbrado, coldado, descimbrado, mano de obra, equipo y herramienta.</t>
  </si>
  <si>
    <t>TRA35X20X400</t>
  </si>
  <si>
    <t>Trabe de 35 cm x 20cm x 4,00 m,  de concreto de F'c=250 kg/cm2, acabado aparente, armado con 4 varillas del No. 4 (1/2"), 2 varillas del No. 3 (3/8"), 20 estribos de No. 3 @ 20 cm y resto de la pieza con estribos de varilla del No. 3 (3/8") @ 20 cm. al centro y @ 10 cm. en los extremos. Incluye: suministro de materiales, acarreos, elevaciones, armado, cimbrado, colado, vibrado, descimbrado, mano de obra, equipo y herramienta. P.U.O.T.</t>
  </si>
  <si>
    <t>TRA40X20X1200</t>
  </si>
  <si>
    <t>Trabe de 40 cm x 20cm x 12,00 m,  de concreto de F'c=250 kg/cm2, acabado aparente, armado con 4 varillas del No. 4 (1/2"), 30 estribos de No. 3 @ 10 cm en ejes, de acuerdo a lo indicado en proyecto y resto de la pieza con estribos de varilla del No. 3 (3/8") @ 20 cm. al centro y @ 10 cm. en los extremos. Incluye: suministro de materiales, acarreos, elevaciones, armado, cimbrado, colado, vibrado, descimbrado, mano de obra, equipo y herramienta. P.U.O.T.</t>
  </si>
  <si>
    <t>Total de estructura:</t>
  </si>
  <si>
    <t>Muros y Recubrimientos</t>
  </si>
  <si>
    <t>BANCA</t>
  </si>
  <si>
    <t>Banca sobre plancha de concreto de 10 de de espesor, armada con malla electrosoldada 6-6/10-10, cimbra perdida en cara inferior y en bordes acabado comun para recibir acabdo final, sobre muros de block gris de 15 cm de espesor, con pieza de 15x20x40 cm, asentado con mortero cemento arena prop. 1:4, de 1cm de espesor, con castillos ahogados con varilla de No. 3 @ 60 cm, con concreto f'c=150 kg/cm2. Incluye: suministro de materiales, acarreos, elevaciones, armado, cimbrado, colado, vibrado, descimbrado, mano de obra, equipo y herramienta. P.U.O.T.</t>
  </si>
  <si>
    <t>m</t>
  </si>
  <si>
    <t>10501-313</t>
  </si>
  <si>
    <t>Muro de block gris de 40 cm de espesor, con pieza de 15x20x40 cm, asentado con mortero cemento arena prop. 1:4, de 1cm de espesor, con castillos ahogados con varilla de No. 3 @ 60 cm, con concreto f'c=150 kg/cm2. Incluye: suministro de materiales, acarreos, elevaciones, armado, cimbrado, colado, vibrado, descimbrado, mano de obra, equipo y herramienta. P.U.O.T.</t>
  </si>
  <si>
    <t>APLABEI</t>
  </si>
  <si>
    <t>Aplanado de 1.5 cm, de espesor, en muros con mortero pigmentado, prop. 1:4 y pigmento para concreto amarillo oxido a razon de 3 kg por cada bulto de  kg de cemento, aplicación conforme a recomendación del fabricante, acabado pulido, curado con lechada de agua y pingmento de concreto, no aplicado a presión, suavizado con esponja para repellar. Incluye: suministro de materiales, acarreos, elevaciones, armado, cimbrado, colado, vibrado, descimbrado, mano de obra, equipo y herramienta. P.U.O.T.</t>
  </si>
  <si>
    <t>Total de muros y recubrimientos</t>
  </si>
  <si>
    <t>Pisos</t>
  </si>
  <si>
    <t>001-001-003</t>
  </si>
  <si>
    <t>Huellas de concreto, en tableros promedio de 1.20 x 0.40 x 0.10 cm de espesor,  a base de concreto f´c=150 kg/cm² armado con malla electrosoldada 6-6 /10-10 colado en sitio, acabado cepillado s.m.a. entrecalle de 2" entre piezas despiece segun plano</t>
  </si>
  <si>
    <t>001-001-004</t>
  </si>
  <si>
    <t>Piso a base de adocreto rectangular  de 48 x 35x 2 cm de espesor, color adobe, pieza comercial de la región, asentado sobre cama de arena de 5 cm de espesor, piezas de adocreto, colocadas a hueso y baño de arena para sellar junta. Incluye materiales mano de obra, equipo, herramienta acarreos horizontales y/o verticales al sitio de los trabajos, limpieza del área de trabajo durante y al termino del concepto.  P.U.O.T.</t>
  </si>
  <si>
    <t>001-001-005</t>
  </si>
  <si>
    <t>Acabado capa cubre piso tipo mulch espesor min. 15 cm, compuesto de madera reciclada, natural y sin colorante, s.m.a. incluye capa de dren a base de tezontle y geotextil instalación y preparaciones sobre recomendaciones de proveedor . Incluye materiales mano de obra, equipo, herramienta acarreos horizontales y/o verticales al sitio de los trabajos, limpieza del área de trabajo durante y al termino del concepto.  P.U.O.T.</t>
  </si>
  <si>
    <t>001-001-006</t>
  </si>
  <si>
    <t>Árena silica inherte, en capas de 30 cm, incluye capa de dren a base de tezontle y geotextil instalación y preparaciones sobre recomendaciones de proveedor. Incluye materiales mano de obra, equipo, herramienta acarreos horizontales y/o verticales al sitio de los trabajos, limpieza del área de trabajo durante y al termino del concepto.  P.U.O.T.</t>
  </si>
  <si>
    <t>001-001-007</t>
  </si>
  <si>
    <t>Adoquin cuadrado 12.50 x 12.50, 4 cm de espesor, color adobe, despiece de acuerdo a proyecto, asentado sobre cama de arena de 5 cm de espesor, piezas de adocreto, colocadas a hueso y baño de arena para sellar junta. Incluye materiales mano de obra, equipo, herramienta acarreos horizontales y/o verticales al sitio de los trabajos, limpieza del área de trabajo durante y al termino del concepto.  P.U.O.T.</t>
  </si>
  <si>
    <t>001-001-009</t>
  </si>
  <si>
    <t>Guarnición de 20x20cm a base de concreto colado en obra, acabado pulido s.m.a. Incluye materiales mano de obra, equipo, herramienta acarreos horizontales y/o verticales al sitio de los trabajos, limpieza del área de trabajo durante y al termino del concepto.  P.U.O.T.</t>
  </si>
  <si>
    <t>001-001-010</t>
  </si>
  <si>
    <t>Canal de riego, en  dimensiones de 0.25 x 0.25, profundidad promedio, muros de 7.5 cm de espesor y zanja abierta de  10 cm, acabado comun, concreto f'ç=200 kg/cm2, acabado pulido, armado de muros y losa por medio de malla electrosoldada 6-6/10-10, el nivel del canarl deberá conformarse conforme a las pendientes para conectar con el rebosadero. Incluye materiales mano de obra, equipo, herramienta acarreos horizontales y/o verticales al sitio de los trabajos, limpieza del área de trabajo durante y al termino del concepto.  P.U.O.T.</t>
  </si>
  <si>
    <t>ALCORQUE</t>
  </si>
  <si>
    <t>Alcorque para arbol existente a base de canal de riego de 0.25 x 0.25, profundidad promedio, muros de 7.5 cm de espesor y zanja abierta de  10 cm, acabado comun, concreto f'ç=200 kg/cm2, acabado pulido, armado de muros y losa por medio de malla electrosoldada 6-6/10-10, el nivel del canarl deberá conformarse conforme a las pendientes para conectar con el rebosadero. Incluye materiales mano de obra, equipo, herramienta acarreos horizontales y/o verticales al sitio de los trabajos, limpieza del área de trabajo durante y al termino del concepto.  P.U.O.T.</t>
  </si>
  <si>
    <t>Total de pisos:</t>
  </si>
  <si>
    <t>Herrería, cancelerías  y Carpinterías</t>
  </si>
  <si>
    <t>001-001-033</t>
  </si>
  <si>
    <t>Barandal con una altura promedio de 45 cm, a base de tubular de 1,1/2"  con postes verticales del mismo tubular modulados a cada 3.50 m promedio, de acuerdo a diseño. incluye materiales mano de obra, equipo, herramienta, acarreos horizontales y/o verticales al sitio de los trabajos.</t>
  </si>
  <si>
    <t>Total de Cancelería y Herrería</t>
  </si>
  <si>
    <t>Instalación Eléctrica</t>
  </si>
  <si>
    <t>ILUMINACIÓN</t>
  </si>
  <si>
    <t>150.35.01</t>
  </si>
  <si>
    <t>Tubería conduit de PVC tipo pesado de 13 mm de diámetro, marca Tubo Rex o equivalente en calidad. Incluye: materiales, mano de obra, herramienta, equipo, desperdicios, cortes, andamios, acarreos horizontales y/o verticales al sitio de los trabajos, limpieza del área. P.U.O.T.</t>
  </si>
  <si>
    <t>150.35.02</t>
  </si>
  <si>
    <t>Tubería conduit de PVC tipo pesado de 19 mm de diámetro, marca Tubo Rex o equivalente en calidad. Incluye: materiales, mano de obra, herramienta, equipo, desperdicios, cortes, andamios, acarreos horizontales y/o verticales al sitio de los trabajos, limpieza del área. P.U.O.T.</t>
  </si>
  <si>
    <t>150.35.04</t>
  </si>
  <si>
    <t>Tubería conduit de PVC tipo pesado de 32 mm de diámetro, marca Tubo Rex o equivalente en calidad. Incluye: materiales, mano de obra, herramienta, equipo, desperdicios, cortes, andamios, acarreos horizontales y/o verticales al sitio de los trabajos, limpieza del área. P.U.O.T.</t>
  </si>
  <si>
    <t>150.35.13</t>
  </si>
  <si>
    <t>Tubería conduit de PVC de 51 mm de diámetro, marca Rexolit o equivalente en calidad, considerando guía de alambre galvanizado calibre 14. Incluye: materiales, mano de obra, herramienta, equipo, desperdicios, cortes, andamios, acarreos horizontales y/o verticales al sitio de los trabajos, limpieza del área. P.U.O.T.</t>
  </si>
  <si>
    <t>Cable de cobre desnudo del No. 12  AWG, marca Condumex o equivalente en calidad. Incluye: materiales, mano de obra, herramienta, equipo, desperdicios, cortes, andamios, acarreos horizontales y/o verticales al sitio de los trabajos, limpieza del área. P.U.O.T.</t>
  </si>
  <si>
    <t>Cable de cobre desnudo No. 10 AWG, marca Condumex o equivalente en calidad. Incluye: materiales, mano de obra, herramienta, equipo, desperdicios, cortes, andamios, acarreos horizontales y/o verticales al sitio de los trabajos, limpieza del área. P.U.O.T.</t>
  </si>
  <si>
    <t>150.03.34</t>
  </si>
  <si>
    <t>Cable THW-LS No.12 AWG (negro), marca Condumex o equivalente en calidad. Incluye: materiales, mano de obra, herramienta, equipo, desperdicios, cortes, andamios, acarreos horizontales y/o verticales al sitio de los trabajos, limpieza del área. P.U.O.T.</t>
  </si>
  <si>
    <t>150.03.33</t>
  </si>
  <si>
    <t>Cable THW-LS No.10 AWG (negro), marca Condumex o equivalente en calidad. Incluye: materiales, mano de obra, herramienta, equipo, desperdicios, cortes, andamios, acarreos horizontales y/o verticales al sitio de los trabajos, limpieza del área. P.U.O.T.</t>
  </si>
  <si>
    <t>150.03.32</t>
  </si>
  <si>
    <t>Cable THW-LS No.8 AWG (negro), marca Condumex o equivalente en calidad. Incluye: materiales, mano de obra, herramienta, equipo, desperdicios, cortes, andamios, acarreos horizontales y/o verticales al sitio de los trabajos, limpieza del área. P.U.O.T.</t>
  </si>
  <si>
    <t>Caja de PVC de 19 mm con tapa, marca Tubo Rex o equivalente en calidad. Incluye: materiales, mano de obra, herramienta, equipo, desperdicios, cortes, andamios, acarreos horizontales y/o verticales al sitio de los trabajos, limpieza del área. P.U.O.T.</t>
  </si>
  <si>
    <t>010.92.07</t>
  </si>
  <si>
    <t>Excavación de cepa a máquina  de 0.00 a -2.00. Incluye: mano de obra, equipo y herramienta, acarreos horizontales y/o verticales al sitio de acopio indicado por la supervisión y fuera de la obra a tiro libre autorizado, limpieza del área de trabajo. P.U.O.T.</t>
  </si>
  <si>
    <t>Abrazadera Omega de 19 mm de diámetro, marca Clevis o equivalente en calidad, considerando pija y taquete de fijación. Incluye: materiales, mano de obra, herramienta, equipo, acarreos horizontales y/o verticales al sitio de los trabajos, limpieza del área. Según ficha técnica de construcción 110.10. P.U.O.T.</t>
  </si>
  <si>
    <t>150.63.111</t>
  </si>
  <si>
    <t>Luminaria led arbotante exterior de 35w. 100-277v, 50/60hz. tipx  o wallpack codigo du 6810 n bn a marca Costrulita o equivalente en calidad. Incluye materiales mano de obra, equipo, herramientas acarreos horizontales y/o verticales al sitio de los trabajos, limpieza durante y al termino del concepto. P.U.O.T.</t>
  </si>
  <si>
    <t>150.63.114</t>
  </si>
  <si>
    <t>040.30.47</t>
  </si>
  <si>
    <t>Registro de 0.40 x 0.40 x 0.50 m, de tabique de barro rojo recocido, en piezas de 6 x 13 x 26 cm, de 13 cm de ancho, asentadas con mortero cemento arena 1:5, juntas de un 1 cm de espesor, considerando dala de remate con chaflán de 13 x 10 cm, armado con 4 varillas del No. 3, estribos de alambron @ 20 cm, terminado en la cara interior con aplanado de mortero cemento arena 1:5 de 2 cm de espesor, considerando base de concreto f'c=150 kg/cm2 de 6 cm de espesor, dren 10 cm de diámetro, chaflan perimetral, tapa con marco y contramarco de ángulo de fierro de 1 1/2" X 1 1/2" y 3/16" de espesor, concreto de 6 cm de epesor, excavación, relleno de cepas con material producto de la excavaciòn, acarreos del material producto de la excavación al lugar de acopio indicado por la supervisión y fuera de la obra a tiro libre. Incluye: Materiales, mano de obra, equipo y herramienta, acarreos horizontales y/o verticales al sitio de trabajo, limpieza del área de trabajo. P.U.O.T.</t>
  </si>
  <si>
    <t>POSTE7</t>
  </si>
  <si>
    <t>Poste metálico de 7m de altura fabricado en 3 secciones: 6" x 3m, 4" x 2m y 3" x 2 m de diámetro nominal, cedula 30, con base de placa de 30 cm x 30 cm x 1/2" con 4 barrenos de 1" para 4 anclas de 3/4", agujero pasacables de 2", soldada al cuerpo del poste. Incluye materiales mano de obra, equipo, herramienta, acarreos horizontales y/o verticales al sitio de los trabajos, limpieza del área de trabajo durante y al término del concepto. P.U.O.T.</t>
  </si>
  <si>
    <t>BASLUM</t>
  </si>
  <si>
    <t>Cimiento piramidal de 40 x 40 de corona, de 90 x 90 de base y 90 cm de altura, concreto fc 250 kg/cm2, armado con malla electrosoldada 6-6/6-6, considerando 4 anclas metálicas de 1" de 70 cm de largo, mas gancho de 10 cm, mas 7.5 cm con cuerda roscada y estribos de No. 3 a cada 20 cm. Incluye materiales mano de obra, equipo, herramienta, acarreos horizontales y/o verticales al sitio de los trabajos, limpieza del área de trabajo durante y al término del concepto. P.U.O.T.</t>
  </si>
  <si>
    <t>150.55.59</t>
  </si>
  <si>
    <t>Fotocelda para control de carga de v.s.a.p. tipo intemperie con reptaculo 220-127 volts. 500 watts,  Incluye:  materiales, mano de obra, herramienta, equipo, andamios, montaje, fijación, pruebas, acarreos de materiales horizontales y verticales al sitio de los trabajos, limpieza del área. P.U.O.T</t>
  </si>
  <si>
    <t>CONTACTOS</t>
  </si>
  <si>
    <t>Cable de cobre desnudo No. 8 AWG, marca Condumex o equivalente en calidad. Incluye: materiales, mano de obra, herramienta, equipo, desperdicios, cortes, andamios, acarreos horizontales y/o verticales al sitio de los trabajos, limpieza del área. P.U.O.T.</t>
  </si>
  <si>
    <t>Cable THW-LS No.6 AWG (negro), marca Condumex o equivalente en calidad. Incluye: materiales, mano de obra, herramienta, equipo, desperdicios, cortes, andamios, acarreos horizontales y/o verticales al sitio de los trabajos, limpieza del área. P.U.O.T.</t>
  </si>
  <si>
    <t>150.08.33</t>
  </si>
  <si>
    <t>Caja registro serie rectangular FST-2, de 21 mm de diámetro, marca Crouse Hinds Domex o equivalente en calidad, con tapa y empaque. Incluye: materiales, mano de obra, herramienta, equipo, desperdicios, cortes, andamios, acarreos horizontales y/o verticales al sitio de los trabajos, limpieza del área. P.U.O.T.</t>
  </si>
  <si>
    <t>Conector conduit PVC de 19 mm de diámetro pesado, marca Tubos Rex o equivalente en calidad. Incluye: materiales, mano de obra, herramienta, equipo, desperdicios, cortes, cementante, andamios, acarreos horizontales y/o verticales al sitio de los trabajos, limpieza del área. P.U.O.T.</t>
  </si>
  <si>
    <t>150.55.12</t>
  </si>
  <si>
    <t>Contacto duplex polarizado con  tapa para intemperie, 250v, 2p-3hilos, 20a.  modelo ms250wp, marca arrow hart o similar.  duplex  h=0.40m s.n.p.t. , Incluye: materiales, mano de obra, herramienta, equipo, andamios, montaje, fijación, pruebas, acarreos de materiales horizontales y verticales al sitio de los trabajos, limpieza del área. P.U.O.T.</t>
  </si>
  <si>
    <t>FUERZA</t>
  </si>
  <si>
    <t>060.88.18</t>
  </si>
  <si>
    <t>Base de concreto armado en dimensiones de 1.30 m x 1.00 m x 0.10 m de peralte, para equipos de media y baja tensión, concreto hecho en obra de f´c=250 kg/cm2 armado con doble parrilla de varillas del No. 3 colocadas en ambos sentidos @ 20 cm, considerando cimbra perimetral acabado común con moldes de madera de pino de segunda, acabado de la superficie pulido, curado de la superficie con Curafest blanco de Fester o equivalente en calidad, vibrado del concreto, cimbrado y descimbrado. Incluye: materiales, mano de obra, herramienta, equipo, desperdicios, acarreos horizontales y verticales del material al sitio de los trabajos, limpieza del área. P.U.O.T.</t>
  </si>
  <si>
    <t>FAL32040</t>
  </si>
  <si>
    <t>Interruptor principal modelo FAL32040 de 3Px40A marca Square´D o equivalente en calidad. Incluye: materiales, mano de obra, herramienta, equipo, desperdicios, cortes, andamios, acarreos horizontales y/o verticales al sitio de los trabajos, limpieza del área. P.U.O.T.</t>
  </si>
  <si>
    <t>150.62.66</t>
  </si>
  <si>
    <t>Interruptor termomagnético NQOD de 1P, 20 AMP,  marca. Squere' D o equivalente en calidad. Incluye: interruptor, mano de obra, herramienta, equipo, conexión y pruebas, acarreos horizontales y/o verticales al sitio de los trabajos, limpieza del área. P.U.O.T.</t>
  </si>
  <si>
    <t>150.62.65</t>
  </si>
  <si>
    <t>Interruptor termomagnético NQOD de 1P, 15 AMP, marca. Squere' D o equivalente en calidad. Incluye: interruptor, mano de obra, herramienta, equipo, conexión y pruebas, acarreos horizontales y/o verticales al sitio de los trabajos, limpieza del área. P.U.O.T.</t>
  </si>
  <si>
    <t>150.61.31</t>
  </si>
  <si>
    <t>Interruptor termomagnético atornillable  QOB de 2P, 15 AMP, No. de catálogo  QOB215, marca. Square D o equivalente en calidad. Incluye: interruptor, mano de obra, herramienta, equipo, conexión y pruebas, acarreos horizontales y/o verticales al sitio de los trabajos, limpieza del área. P.U.O.T.</t>
  </si>
  <si>
    <t>150.61.44</t>
  </si>
  <si>
    <t>Interruptor termomagnético QOB de 2P, 20 AMP, No. de catálogo  QOB215, marca. Squere' D o equivalente en calidad. Incluye: interruptor, mano de obra, herramienta, equipo, conexión y pruebas, acarreos horizontales y/o verticales al sitio de los trabajos, limpieza del área. P.U.O.T.</t>
  </si>
  <si>
    <t>150.36.114</t>
  </si>
  <si>
    <t>Base integral para medidor de 4 mordazas 125A Schneider Electrico equivalente en calidad. Incluye: interruptor, mano de obra, herramienta, equipo, conexión y pruebas, acarreos horizontales y/o verticales al sitio de los trabajos, limpieza del área. P.U.O.T.</t>
  </si>
  <si>
    <t>Total de Instalación Eléctrica</t>
  </si>
  <si>
    <t>Instalación de riego.</t>
  </si>
  <si>
    <t>IH15-060-005</t>
  </si>
  <si>
    <t>Tubo de cpvc hidráulico rd 13.5 de 16 mm de diámetro, para cementar, marca duralon equivalente en calidad y costo. incluye: materiales, mano de obra, flete, cementante, fijación y pruebas,  acarreos horizontales y/o verticales  a cualquier nivel, equipo de seguridad, limpieza durante y al termino del concepto. P.U.O.T.</t>
  </si>
  <si>
    <t>IH15-060-010</t>
  </si>
  <si>
    <t>Tubo de cpvc hidráulico rd 21 de 21 mm de diámetro, para cementar, marca duralon equivalente en calidad y costo. incluye: materiales, mano de obra, flete, cementante, fijación y pruebas, acarreos horizontales y/o verticales  a cualquier nivel, equipo de seguridad, limpieza durante y al termino del concepto. P.U.O.T.</t>
  </si>
  <si>
    <t>IH15-015-060</t>
  </si>
  <si>
    <t>Codo de cpvc ced. 40 de 90 x 16 mm de diametro, para cementar, marca duralon equivalente en calidad y costo. incluye: materiales, mano de obra, flete, cementante, fijación y pruebas, acarreos horizontales y/o verticales  a cualquier nivel, equipo de seguridad, limpieza durante y al termino del concepto. P.U.O.T.</t>
  </si>
  <si>
    <t>PZA.</t>
  </si>
  <si>
    <t>IH15-015-065</t>
  </si>
  <si>
    <t>Codo de cpvc ced. 40 de 90 x 21 mm de diametro, para cementar, marca duralon equivalente en calidad y costo. incluye: materiales, mano de obra, flete, cementante, fijación y pruebas, acarreos horizontales y/o verticales  a cualquier nivel, equipo de seguridad, limpieza durante y al termino del concepto. P.U.O.T.</t>
  </si>
  <si>
    <t>IH15-020-040</t>
  </si>
  <si>
    <t>Tee de  cpvc ced. 40 de 16 mm de diametro, para cementar, marca duralon equivalente en calidad y costo. incluye: materiales, mano de obra, flete, cementante, fijación y pruebas,  acarreos horizontales y/o verticales  a cualquier nivel, equipo de seguridad, limpieza durante y al termino del concepto. P.U.O.T.</t>
  </si>
  <si>
    <t>IH15-030-050</t>
  </si>
  <si>
    <t>Cople de  cpvc ced. 40 de 16 mm de diametro, para cementar, marca duralon equivalente en calidad y costo. incluye: materiales, mano de obra, flete, cementante, fijación y pruebas,  acarreos horizontales y/o verticales  a cualquier nivel, equipo de seguridad, limpieza durante y al termino del concepto. P.U.O.T.</t>
  </si>
  <si>
    <t>IH13-051-005</t>
  </si>
  <si>
    <t>Manguera por goteo, serie xfd, modelo xfd0612, marca rain bird equivalente en calidad y costo. incluye: materiales, mano de obra, herramienta, trazo, alineación, nivelación, pruebas, acarreos horizontales y/o verticales  a cualquier nivel, equipo de seguridad, limpieza durante y al termino del concepto. P.U.O.T.</t>
  </si>
  <si>
    <t>IH13-051-010</t>
  </si>
  <si>
    <t>Cabezal de  goteo, serie xfd, modelo xqf7518100, marca rain bird equivalente en calidad y costo. incluye: materiales, mano de obra, herramienta, trazo, alineación, nivelación, pruebas, acarreos horizontales y/o verticales  a cualquier nivel, equipo de seguridad, limpieza durante y al termino del concepto. P.U.O.T.</t>
  </si>
  <si>
    <t>IH13-115-010</t>
  </si>
  <si>
    <t>Kit de control de zona xcz-100-prb-com, marca rain bird equivalente en calidad y costo.  incluye: materiales, mano de obra, herramienta, trazo, alineación, nivelación, acarreos horizontales y/o verticales  a cualquier nivel, equipo de seguridad, limpieza durante y al termino del concepto. P.U.O.T.</t>
  </si>
  <si>
    <t>IH13-120-005</t>
  </si>
  <si>
    <t>Caja registro, modelo vb-6rnd, marca rain bird equivalente en calidad y costo. incluye: materiales, mano de obra, herramienta, trazo, alineación, nivelación, acarreos horizontales y/o verticales  a cualquier nivel, equipo de seguridad, limpieza durante y al termino del concepto. P.U.O.T.</t>
  </si>
  <si>
    <t>IH13-120-010</t>
  </si>
  <si>
    <t>Mini caja de válvula estandar, marca rain bird equivalente en calidad y costo. incluye: materiales, mano de obra, herramienta, trazo, alineación, nivelación, acarreos horizontales y/o verticales  a cualquier nivel, equipo de seguridad, limpieza durante y al termino del concepto. P.U.O.T.</t>
  </si>
  <si>
    <t>IH13-120-015</t>
  </si>
  <si>
    <t>Caja registro, modelo vb-7rnd, marca rain bird equivalente en calidad y costo. incluye: materiales, mano de obra, herramienta, trazo, alineación, nivelación, acarreos horizontales y/o verticales  a cualquier nivel, equipo de seguridad, limpieza durante y al termino del concepto. P.U.O.T.</t>
  </si>
  <si>
    <t>Total de Instalación de riego</t>
  </si>
  <si>
    <t>Mobilirio sobre diseño</t>
  </si>
  <si>
    <t>MESA</t>
  </si>
  <si>
    <t>Construcción de mesa a base de plancha de concreto de 10 cm de espesor de 70x70, ancladas a columna por medio de 5 varillas de No. 3 a lo largo de la planta, concreto f'c=150 kg/cm2, con cimbra de acabado común, acabado pulido con pulidor de mano.</t>
  </si>
  <si>
    <t>MOB-03</t>
  </si>
  <si>
    <t>Asiento a base de cilindro colado, con un diametro de 0.40 y una altura de 45 cm, según detalles de planos estructurales, con cimbra de primera, acabado aparente, s.m.a.o., incluye zoclo de 5 cm y  todo lo necesario para su correcta colocación.</t>
  </si>
  <si>
    <t>MOB-1</t>
  </si>
  <si>
    <t xml:space="preserve">BANCA DE 1.40x0.45x0.45 INCLUYE PLANTILLA DE DESPLANTE DE CONCRETO F'C=100KG/CM2 ARMADA MALLA ELECTROSOLDADA 66-1010,  MURETES LATERALES DE TABIQUE ROJO RECOCIDO 7X14X28 PEGUE A SOGA CON MORTERO CEMENTO ARENA PROP 1:5 JUNTA DE MORTERO CEMENTO ARENA PROP 1:5 ESPESOR NO MAYOR A 2 CM A ALCANZAR ALTURA FINAL INDICADA EN DIBUJO, LOSA  DE 5 CM DE ESPESOR A BASE DE CONCRETO F'C=150KG/CM2 ARMADA CON MALLA ELECTROSOLDADA 66-1010 ACABADO COMÚN.  ACABADO PULIDO A IGUALAR TERMINADO DE ELEMENTOS DE CONCRETO EN TEXTURA Y COLOR, ESPESOR MAXIMO DE 1 CM A BASE DE MORTERO CEMENTO ARENA APLICADO SOBRE CARA EXTERIOR DE TABIQUE Y PLANTILLA DE DESPLANTE. RELLENO A BASE DE MATERIAL PRODUCTO DE EXCAVACIÓN SIN RESIDUOS ORGANICOS  </t>
  </si>
  <si>
    <t>MOB-04</t>
  </si>
  <si>
    <t>MOB-05</t>
  </si>
  <si>
    <t>JUEGO DE RESBALADILLA, SEGÚN PLANOS, INCLUYE PLANTILLA DE DESPLANTE DE CONCRETO F'C=100KG/CM2 ARMADA MALLA ELECTROSOLDADA 66-1010,  MURETES LATERALES DE TABIQUE ROJO RECOCIDO 7X14X28 PEGUE A SOGA CON MORTERO CEMENTO ARENA PROP 1:5 JUNTA DE MORTERO CEMENTO ARENA PROP 1:5 ESPESOR NO MAYOR A 2 CM A ALCANZAR ALTURA FINAL INDICADA EN DIBUJO, LOSA  DE 5 CM DE ESPESOR A BASE DE CONCRETO F'C=150KG/CM2 ARMADA CON MALLA ELECTROSOLDADA 66-1010 ACABADO COMÚN.  ACABADO PULIDO A IGUALAR TERMINADO DE ELEMENTOS DE CONCRETO EN TEXTURA Y COLOR, ESPESOR MAXIMO DE 1 CM A BASE DE MORTERO CEMENTO ARENA APLICADO SOBRE CARA EXTERIOR DE TABIQUE Y PLANTILLA DE DESPLANTE.RELLENO A BASE DE MATERIAL PRODUCTO DE EXCAVACIÓN SIN RESIDUOS ORGANICOS</t>
  </si>
  <si>
    <t>MOB-06</t>
  </si>
  <si>
    <t>MURO DE 2.00x2.00 mt A BASE DE TABIQUE ROJO RECOCIDO 7X14X28 PEGUE A TIZON CON MORTERO CEMENTO ARENA PROP 1:5 JUNTA DE MORTERO CEMENTO ARENA PROP 1:5 ESPESOR NO MAYOR A 2 CM A ALCANZAR ALTURA FINAL INDICADA EN DIBUJO CON "PERFORACIÓN" DE 1.20 A CENTRO.  CASTILLOS LATERALES DE 15X30 cm A BASE DE CONCRETO ARMADOS SEGÚN CALCULOS ESTRUCTURALES. CIMENTACIÓN TIPO ZAPATA CORRIDA O INDICADA SEGÚN CALCULOS ESTRUCTURALES. ACABADO TIPO PULIDO COMÚN A BASE DE MORTERO CEMENTO ARENA ESPESOR MAXIMO DE 1 CM</t>
  </si>
  <si>
    <t>MOB-07</t>
  </si>
  <si>
    <t>MOB-08</t>
  </si>
  <si>
    <t xml:space="preserve">RAMPA DE 4.00 x 0.30 mt CARAS LATERALES A BASE DE TABIQUE ROJO RECOCIDO 7X14X28 PEGUE A CAPUCHINO A BASE DE MORTERO CEMENTO ARENA PROP 1:5 JUNTAS NO MAYORES A 2 CM A BASE DE MORTERO CEMENTO ARENA PROP 1:5 ACABADO TIPO PULIDO COMÚN A BASE DE MORTERO CEMENTO ARENA ESPESOR MAXIMO DE 1 CM. INCLUYE PLANTILLA DE DESPLANTE DE CONCRETO F'C=100KG/CM2 ARMADA CON MALLA ELECTROSOLDADA 66-1010. LOSA DE 5 CM DE ESPESOR A BASE DE CONCRETO ARMADO CON MALLA ELECTROSOLDADA 66-1010 </t>
  </si>
  <si>
    <t>MOB-09</t>
  </si>
  <si>
    <t>MOB-10</t>
  </si>
  <si>
    <t xml:space="preserve">JUEGO PASAMANOS INFANTIL A BASE DE TUBULARES METALICOS DE 2" H=1.80x3.50x0.85mt ACABADO EN PINTURA ELECTROESTATICA COLOR ROJO TERRACOTA S.M.A. DADOS DE CONCRETO DE 30X30X45 CM PARA DESPLANTE DE APOYOS METALICOS </t>
  </si>
  <si>
    <t>MOB-11</t>
  </si>
  <si>
    <t xml:space="preserve">JUEGO  COLUMPIOS A BASE DE MARCO DE PERFIL METALICO TUBULAR REDONDO DE 4" 3.75X2.95 INCLUYE 2 JUEGOS DE BALANCIN COMPUESTO DE ASIENTO  DE 0.50 X 0.20 CM  A BASE DE BASTIDOR DE PTR DE 1" CON REFUERZOS TRANSVERSALES  DE ANGULO DE ACERO DE 3/4"X1/8" RECUBIERTO CON LAMINA DE ACERO CAL.16 Y CADENA DE ACERO GALVANIZADO DE 3/8" DE 3.80 mt DE LARGO. JUEGO DE CONEXIONES A BASE DE ARGOLLAS EN CADENA Y TUBULAR SUPERIOR. ACABADO EN PINTURA TIPO ESMALTE A DOS MANOS COLOR TERRACOTA S.M.A. CON FONDO ANTICORROSIVO </t>
  </si>
  <si>
    <t>MOB-12</t>
  </si>
  <si>
    <t xml:space="preserve">EJERCITADOR TIPO BARRAS PARALELAS 1.20x1.20x1.50 A BASE DE PERFIL METALICO CUBULAR DE 3" ACABADO EN PINTURA ELECTROESTATICA COLOR ROJO TERRACOTA S.M.A. DADOS DE CONCRETO DE 30X30X45 CM PARA DESPLANTE DE APOYOS METALICOS </t>
  </si>
  <si>
    <t>MOB-13</t>
  </si>
  <si>
    <t xml:space="preserve">EJERCITADOR TIPO BARRAS DE APOYO FISIOTERAPIA 1.50 X0.90 X 0.70 A BASE DE PERFIL METALICO CUBULAR DE 3" ACABADO EN PINTURA ELECTROESTATICA COLOR ROJO TERRACOTA S.M.A. DADOS DE CONCRETO DE 30X30X45 CM PARA DESPLANTE DE APOYOS METALICOS </t>
  </si>
  <si>
    <t>MOB-14</t>
  </si>
  <si>
    <t xml:space="preserve">EJERCITADOR TIPO BARRAS DE APOYO FISIOTERAPIA H=0.90 A BASE DE PERFIL METALICO TUBULAR DE 3" ACABADO EN PINTURA ELECTROESTATICA COLOR ROJO TERRACOTA S.M.A. DADOS DE CONCRETO DE 30X30X45 CM PARA DESPLANTE DE APOYOS METALICOS </t>
  </si>
  <si>
    <t>MOB-15</t>
  </si>
  <si>
    <t xml:space="preserve">JUEGO DE CANASTA INTEGRADO A COLUMNA A BASE DE LOSA DE 0.10X0.75X0.75 DE CONCRETO ARMADO SEGÚN CALCULO ESTRUCTURAL, CON PERFORACION CENTRAL DE 45 CM DE DIAMETRO </t>
  </si>
  <si>
    <t>Total de Mobiliario hecho en obra:</t>
  </si>
  <si>
    <t>Paleta Vegetal</t>
  </si>
  <si>
    <t>230.08.234</t>
  </si>
  <si>
    <t>Subministro y colocación de PALO VERDE cercidium preacox  h=1.80 m  y d=5.0 m.  Incluye: mano de obra, equipo y herramienta, acarreos horizontales y/o verticales al sitio de acopio indicado por la supervisión, limpieza del área de trabajo. P.U.O.T.</t>
  </si>
  <si>
    <t>230.04.41</t>
  </si>
  <si>
    <t xml:space="preserve">Huizache (acacia farnesiana) plantada en tierra mezclada compuesta de la siguiente proporcion 2/3 de tierra del sitio y 1/3 de composta,considerando la siembra, y riego durante un mes o hasta su arraigo.Incluye: planta, material, mano de obra, herramienta, acarreos horizontales y verticales al sitio, la siembra,y limpieza del area de plantaciòn.Según ficha técnica de construcción: 230.04. </t>
  </si>
  <si>
    <t>230.04.24</t>
  </si>
  <si>
    <t>Mezquite.(prosopis laevigata).con una dimension de 2 m de altura con un diametro de follaje de 1.20m. plantada en tierra mezclada compuesta de la siguiente proporcion 2/3 de tierra del sitio y 1/3 de composta,considerando la siembra, y riego durante un mes o hasta su arraigo.Incluye: planta, material, mano de obra, herramienta, acarreos horizontales y verticales al sitio, la siembra,y limpieza del area de plantaciòn.Según ficha técnica de construcción: 230.04. P.U.O.T.</t>
  </si>
  <si>
    <t>230.08.02</t>
  </si>
  <si>
    <t>Tabachin.(Caesalpinia pulcherrima).con una dimension de 1 a 1.5m de altura con un diametro de tronco  de 0.40 m. plantado en tierra mezclada compuesta de la siguiente proporcion 2/3 de tierra del sitio y 1/3 de composta,considerando la siembra, y riego durante un mes o hasta su arraigo.Incluye: planta, material, mano de obra, herramienta, acarreos horizontales y verticales al sitio, la siembra,y limpieza del area de plantaciòn.Según ficha técnica de construcción: 230.08. P.U.O.T.</t>
  </si>
  <si>
    <t>010.93.112</t>
  </si>
  <si>
    <t xml:space="preserve">Tierra preparado para recibir jardinería en proporciones de 60% tierra vegetal y 40% tierra de hoja. Incluye: humedecido del material, pruebas de compactación, materiales, mano de obra, equipo y herramienta, acarreos horizontales y/o verticales al sitio de acopio indicado por la supervisión, limpieza del área de trabajo. P.U.O.T. </t>
  </si>
  <si>
    <t>Total de Paleta Vegetal:</t>
  </si>
  <si>
    <t>Limpiezas</t>
  </si>
  <si>
    <t>LIM-01</t>
  </si>
  <si>
    <t>Aplicación de limpiezas finales de obra, considerando todo el equipo necesario para entrega final de obra.  Incluye: materiales, mano de obra, equipo y herramienta, desperdicios, cortes, montaje, acarreos de los materiales al sitios de los trabajos, limpieza del área de trabajo. P.U.O.T.</t>
  </si>
  <si>
    <t>Total de limpiezas:</t>
  </si>
  <si>
    <t>2. ZONA 02</t>
  </si>
  <si>
    <t>Preliminares de Obra Nueva</t>
  </si>
  <si>
    <t>CT1- 50X30</t>
  </si>
  <si>
    <t>Contratrabe  CT-1 de 0.50X0.20 m. de concreto premezclado F'c=250 kg/cm2, T.M.A. 19 mm, armado con 6 varillas # 4 )1/2") Y estribos # 3 a cada 10 cm.  Incluye: suministro de materiales, acarreos , cortes, traslapes, desperdicios, habilitado, cimbrado acabado común, descimbrado , limpieza, mano de obra, equipo y herramienta.</t>
  </si>
  <si>
    <t>D1-40X40</t>
  </si>
  <si>
    <t>Dado D-1 de 40 X 40 cm  x 45 cm. de concreto premezclado F'c=250 kg/cm2, T.M.A. 19 mm, armado con 8 varillas # 5 (5/8") y 2 estribos # 3 a cada 10 cm. (promedio), este armado deberá tener  roscas en los extremos superiores para el anclaje de la placa base Incluye: suministro de materiales, acarreos , cortes, traslapes, desperdicios, habilitado, cimbrado acabado común, descimbrado , limpieza, mano de obra, equipo y herramienta.</t>
  </si>
  <si>
    <t>ANAH-LOSA20</t>
  </si>
  <si>
    <t>Losa de cimentación de 20cm de espesor, armada con parrilla sencilla de No. 3 @ 20 cm en amb os sentidos y ambos lechos, Incluye: suministro de materiales, acarreos , cortes, traslapes, desperdicios, habilitado, cimbrado acabado común, descimbrado , limpieza, mano de obra, equipo y herramienta.</t>
  </si>
  <si>
    <t>Ancl-20x20</t>
  </si>
  <si>
    <t>Placa Pb-1de anclaje de acero A-36 de 0.4 x 0.4 m. de 1/2" (12.7 mm) de espesor, anclado a las 8 varillas del No. 5 (5/8") (las placas, serán las del del ado D-1), por lo que soolo se considera la pieza con barrenos, acabado con pintura anticorrosiva, incluye: suministro de materiales, acarreos, corte , soldadura, limpieza, mano de obra, equipo y herramienta. P.U.O.T.</t>
  </si>
  <si>
    <t>estrut OR</t>
  </si>
  <si>
    <t>Columna C-1 metálica perfil HSS redondo de 8" de diametro y 3/16"  (203 mm x 4,8m) de espesor, incluye: suministro de materiales, acarreos, cortes, trazo, habilitado, soldadura, anclajes en elementos de concreto como trabes, losas, y columnas, aplicación de primer anticorrosivo M-10 de Comex o similar y con recubrimiento de pintura electrostática color negro mate , montaje, mano de obra, maquinaria, equipo, herramienta y todo lo necesario para su correcta ejecución. P.U.O.T.</t>
  </si>
  <si>
    <t>Det-Colum</t>
  </si>
  <si>
    <t>Conexión Losa-columna con pernos tipo Nelson de diametro de 3/4" y largo de 4" unidos al eje interior de la columna en 4 sentidos, colocados a 5 cm del lecho inferior de la losa y tapa metalica de 3/16" de espesor en la pate superior de la columna, y un estribo de No, 3 de  20 x 40 cm, a 5 cm de separación de la columna en los cuatro pernos.</t>
  </si>
  <si>
    <t>ANAH-R1</t>
  </si>
  <si>
    <t>Dala refuerzo R-1  de 30x15 cm. de concreto hecho en obra de F'c=250 kg/cm2, acabado aparente, armada con 5 varillas del #5 (5/8") y estribos de varilla del #3 @ 20 cm, incluye: materiales, acarreos, cortes, desperdicios, traslapes, amarres, mano de obra, equipo y herramienta. No incluye concreto y cimbra, por ser una pieza ahogada en losa</t>
  </si>
  <si>
    <t>ANAH-R2</t>
  </si>
  <si>
    <t>Dala refuerzo R-2  de 15x15 cm. de concreto hecho en obra de F'c=250 kg/cm2, acabado aparente, armada con 4 varillas del #4 (1/2") y estribos de varilla del #3 @ 20 cm, incluye: materiales, acarreos, cortes, desperdicios, traslapes, amarres, mano de obra, equipo y herramienta. No incluye concreto y cimbra, por ser una pieza ahogada en losa</t>
  </si>
  <si>
    <t>LOSA-AZ15</t>
  </si>
  <si>
    <t>Losa de azotea 15 cm. de espesor de concreto premezclado F'c=250 kg/cm2, armado en lecho inferior con varillas #3 @ 20 cm. en ambos sentidos.  Incluye: suministro de materiales, acarreos, elevaciones , cortes, traslapes, desperdicios, habilitado, cimbrado acabado común, colado, vibrado, descimbrado , limpieza, mano de obra, equipo y herramienta. P.U.O.T.</t>
  </si>
  <si>
    <t>ANAH-REFSUP</t>
  </si>
  <si>
    <t>Refuerzo en lecho superio de losa, por medio de parilla sencilla de No. 3 @ 20 cm en ambos sentidos a  1/4" del claro, a ejes de trabes. Incluye: suministro de materiales, acarreos , cortes, traslapes, desperdicios, habilitado, cimbrado acabado común, descimbrado , limpieza, mano de obra, equipo y herramienta.</t>
  </si>
  <si>
    <t>BANCA2</t>
  </si>
  <si>
    <t>Foro con bancas/escalones a base de dos muros de 40 cm de alto, a base de ladrillo solido para piso 20x10x3.80 cm color terracota mca. LADRILLERA MECANIZADA o similar, junta aprox de 1 cm a base de mortero cemento arena prop 1:5 despice según plano, relleno una vez conformados los muros, compactación por medios  manuales, y colocación de tapa para banca a base del mismo ladrillo, asentado sobre capa de mortero 1:5, siguiendo el deespiece general y de los muros. Incluye: suministro de materiales, acarreos, elevaciones, armado, cimbrado, colado, vibrado, descimbrado, mano de obra, equipo y herramienta. P.U.O.T.</t>
  </si>
  <si>
    <t>Total de Instalación Eléctrica:</t>
  </si>
  <si>
    <t>Instalación de riego</t>
  </si>
  <si>
    <t>Total de Instalación de riego:</t>
  </si>
  <si>
    <t>Mobiliario sobre diseño</t>
  </si>
  <si>
    <t>MOB-02</t>
  </si>
  <si>
    <t>BANCA DE 1.40x0.45x0.45 INCLUYE PLANTILLA DE DESPLANTE DE CONCRETO F'C=100KG/CM2 ARMADA MALLA ELECTROSOLDADA 66-1010,  MURETES LATERALES DE TABIQUE ROJO RECOCIDO 7X14X28 PEGUE A SOGA CON MORTERO CEMENTO ARENA PROP 1:5 JUNTA DE MORTERO CEMENTO ARENA PROP 1:5 ESPESOR NO MAYOR A 2 CM A ALCANZAR ALTURA FINAL INDICADA EN DIBUJO, LOSA  DE 5 CM DE ESPESOR A BASE DE CONCRETO F'C=150KG/CM2 ARMADA CON MALLA ELECTROSOLDADA 66-1010 ACABADO COMÚN.  ACABADO PULIDO A IGUALAR TERMINADO DE ELEMENTOS DE CONCRETO EN TEXTURA Y COLOR, ESPESOR MAXIMO DE 1 CM A BASE DE MORTERO CEMENTO ARENA APLICADO SOBRE CARA EXTERIOR DE TABIQUE Y PLANTILLA DE DESPLANTE.RELLENO A BASE DE MATERIAL PRODUCTO DE EXCAVACIÓN SIN RESIDUOS ORGANICOS</t>
  </si>
  <si>
    <t>Total de Mobiliario sobre diseño:</t>
  </si>
  <si>
    <t>230.08.23</t>
  </si>
  <si>
    <t>Subministro y colocación de ENCINO VERDE Querecus virginiana mill  h=1.80 m  y d=2.5 m.  Incluye: mano de obra, equipo y herramienta, acarreos horizontales y/o verticales al sitio de acopio indicado por la supervisión, limpieza del área de trabajo. P.U.O.T.</t>
  </si>
  <si>
    <t>230.04.30</t>
  </si>
  <si>
    <t>Rosa Laurel,  con una dimension de 2m de altura con un diametro de follaje de 0.60 m. plantada en tierra mezclada compuesta de la siguiente proporcion 2/3 de tierra del sitio y 1/3 de composta,,considerando la siembra, y riego durante un mes o hasta su arraigo.Incluye: planta, material, mano de obra, herramienta, acarreos horizontales y verticales al sitio, la siembra,y limpieza del area de plantaciòn. P.U.O.T.</t>
  </si>
  <si>
    <t>3 ZONA 03</t>
  </si>
  <si>
    <t>Plantilla de 5 cm. de espesor de concreto hecho en obra de F'c= 100 kg/cm2, con refuerzo de malla electrosoldada,  considerando: preparación de la superficie, nivelación, maestreado y colado. Incluye: materiales, mano de obra, herramienta, acarreos horizontales y/o verticales, limpieza del área de trabajo y todo lo necesario para su correcta ejecución. P.U.O.T.</t>
  </si>
  <si>
    <t>Mobiliario hecho en obra</t>
  </si>
  <si>
    <t>Total :</t>
  </si>
  <si>
    <t>IVA 16%</t>
  </si>
  <si>
    <t>Total con IVA 16%:</t>
  </si>
  <si>
    <t>150.35.11</t>
  </si>
  <si>
    <t>Tubería conduit de PVC de 25 mm de diámetro, marca Rexolit o equivalente en calidad, considerando guía de alambre galvanizado calibre 14. Incluye: materiales, mano de obra, herramienta, equipo, desperdicios, cortes, andamios, acarreos horizontales y/o verticales al sitio de los trabajos, limpieza del área. P.U.O.T.</t>
  </si>
  <si>
    <t>150.03.12</t>
  </si>
  <si>
    <t>150.03.11</t>
  </si>
  <si>
    <t>150.05.23</t>
  </si>
  <si>
    <t>110.10.02</t>
  </si>
  <si>
    <t xml:space="preserve">Luminarias led de 75w. 120-277v. 50-60hz. con fotocelda integrada cada una, para fijarse en poste de  7.00 m. de altura, se fijara una luminaria a 7.00m. y otra a 5.00 m. de altura  </t>
  </si>
  <si>
    <t>150.03.10</t>
  </si>
  <si>
    <t>150.03.31</t>
  </si>
  <si>
    <t>150.11.11</t>
  </si>
  <si>
    <t>150.6.112</t>
  </si>
  <si>
    <t xml:space="preserve">Luminaria de empotrar de 18w. 127v. con lampara par 30 clave db/ef/d/010/18/n/cfoo, marca alya losa o equivalente en calidad. Incluye materiales mano de obra, equipo, herramientas acarreos horizontales y/o verticales al sitio de los trabajos, limpieza durante y al termino del concepto. P.U.O.T.  </t>
  </si>
  <si>
    <t>010.76.25</t>
  </si>
  <si>
    <t>Demolición de banquetas, tapas y camellones de 8 cm. a 12 cm. de espesor promedio, de concreto armado, con medios mecánicos, considerando la demolición de guarniciones. Incluye: mano de obra, herramienta, acarreos horizontales y/o verticales al sitio de acopio indicado por la supervisión y retiro fuera de la obra a tiro libre, limpieza del área de trabajo. P.U.O.T.</t>
  </si>
  <si>
    <t>10501-3130</t>
  </si>
  <si>
    <t>JUEGO COMPUESTO A BASE DE MURETES DE TABIQUE-MODULO 01 1.00 x0.30 X 0.10 m (3 MODULOS X JUEGO) A BASE DE TABIQUE ROJO RECOCIDO 7X14X28 PEGUE A TIZON A BASE DE MORTERO CEMENTO ARENA PROP 1:5 JUNTAS NO MAYORES A 2 CM A BASE DE MORTERO CEMENTO ARENA PROP 1:5 ACABADO TIPO PULIDO COMÚN A BASE DE MORTERO CEMENTO ARENA ESPESOR MAXIMO DE 1 CM. INCLUYE PLANTILLA DE DESPLANTE DE CONCRETO F'C=100KG/CM2 ARMADA MALLA ELECTROSOLDADA 66-1010 -MODULO 02 1.00 x0.30 X 0.17 m (3 MODULOS X JUEGO) A BASE DE TABIQUE ROJO RECOCIDO 7X14X28 PEGUE A TIZON A BASE DE MORTERO CEMENTO ARENA PROP 1:5 JUNTAS NO MAYORES A 2 CM A BASE DE MORTERO CEMENTO ARENA PROP 1:5 ACABADO TIPO PULIDO COMÚN A BASE DE MORTERO CEMENTO ARENA ESPESOR MAXIMO DE 1 CM. INCLUYE PLANTILLA DE DESPLANTE DE CONCRETO F'C=100KG/CM2 ARMADA MALLA ELECTROSOLDADA 66-1010-MODULO 03 1.00 x0.30 X 0.25 m (1 MODULOS X JUEGO) A BASE DE TABIQUE ROJO RECOCIDO 7X14X28 PEGUE A TIZON A BASE DE MORTERO CEMENTO ARENA PROP 1:5 JUNTAS NO MAYORES A 2 CM A BASE DE MORTERO CEMENTO ARENA PROP 1:5 ACABADO TIPO PULIDO COMÚN A BASE DE MORTERO CEMENTO ARENA ESPESOR MAXIMO DE 1 CM. INCLUYE PLANTILLA DE DESPLANTE DE CONCRETO F'C=100KG/CM2 ARMADA MALLA ELECTROSOLDADA 66-1010</t>
  </si>
  <si>
    <t xml:space="preserve">JUEGO COMPUESTO DE MODULOS TUBULARES - MODULO 01 h=0.45 mt Diametro=0.80 mt (1 PZA POR JUEGO) A BASE DE MURETE DE TABIQUE 7X14X14 PEGUE  A BASE DE MORTERO CEMENTO ARENA PROP 1:5 JUNTAS NO MAYORES A 2 CM A BASE DE MORTERO CEMENTO ARENA PROP 1:5 ACABADO T ACABADO PULIDO A IGUALAR TERMINADO DE ELEMENTOS DE CONCRETO EN TEXTURA Y COLOR ESPESOR MAXIMO DE 1 CM. INCLUYE PLANTILLA DE DESPLANTE DE CONCRETO F'C=100KG/CM2 ARMADA MALLA ELECTROSOLDADA 66-1010., LOSA SUPERIOR DE 5 CM DE ESPESOR A BASE DE CONCRETO ARMADO CON MALLA ELECTROSOLDADA 66-1010-MODULO 02 h=0.30 mt Diametro=0.60 mt (4 PZA POR JUEGO) A BASE DE MURETE DE TABIQUE 7X14X14 PEGUE  A BASE DE MORTERO CEMENTO ARENA PROP 1:5 JUNTAS NO MAYORES A 2 CM A BASE DE MORTERO CEMENTO ARENA PROP 1:5 ACABADO T ACABADO PULIDO A IGUALAR TERMINADO DE ELEMENTOS DE CONCRETO EN TEXTURA Y COLOR ESPESOR MAXIMO DE 1 CM. INCLUYE PLANTILLA DE DESPLANTE DE CONCRETO F'C=100KG/CM2 ARMADA MALLA ELECTROSOLDADA 66-1010., LOSA SUPERIOR DE 5 CM DE ESPESOR A BASE DE CONCRETO ARMADO CON MALLA ELECTROSOLDADA 66-1010 MODULO 03 h=0.15 mt Diametro=0.40 mt (4 PZA POR JUEGO) A BASE DE MURETE DE CONCRETO ARMADO, 7.5 CM DE ESPESOR, RELLENO A BASE DE LAMINAS DE POLIESTIRENO. ACABADO  PULIDO A IGUALAR TERMINADO DE ELEMENTOS DE CONCRETO EN TEXTURA Y COLOR ESPESOR MAXIMO DE 1 CM </t>
  </si>
  <si>
    <t>KG</t>
  </si>
  <si>
    <t>RETSEÑ</t>
  </si>
  <si>
    <t>Retiro de señaletica considerando poste y señal. Incluye: materiales, mano de obra, herramienta, acarreos horizontales y/o verticales, limpieza del área de trabajo y todo lo necesario para su correcta ejecución. P.U.O.T.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</si>
</sst>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C0A]mmm\-yy"/>
    <numFmt numFmtId="165" formatCode="_-[$$-80A]* #,##0.00_-;\-[$$-80A]* #,##0.00_-;_-[$$-80A]* &quot;-&quot;??_-;_-@"/>
    <numFmt numFmtId="166" formatCode="yyyy\.mm\.dd"/>
    <numFmt numFmtId="167" formatCode="yyyy\.m\.d"/>
    <numFmt numFmtId="168" formatCode="_-&quot;$&quot;* #,##0.00_-;\-&quot;$&quot;* #,##0.00_-;_-&quot;$&quot;* &quot;-&quot;??_-;_-@"/>
    <numFmt numFmtId="172" formatCode="_-[$$-80A]* #,##0.00_-;\-[$$-80A]* #,##0.00_-;_-[$$-80A]* &quot;-&quot;??_-;_-@_-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color rgb="FFFFFFFF"/>
      <name val="Century Gothic"/>
      <family val="2"/>
    </font>
    <font>
      <sz val="11"/>
      <name val="Calibri"/>
      <family val="2"/>
    </font>
    <font>
      <sz val="16"/>
      <color theme="1"/>
      <name val="Century Gothic"/>
      <family val="2"/>
    </font>
    <font>
      <b/>
      <sz val="16"/>
      <color theme="0"/>
      <name val="Century Gothic"/>
      <family val="2"/>
    </font>
    <font>
      <sz val="11"/>
      <color rgb="FFFF0000"/>
      <name val="Century Gothic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3A3838"/>
        <bgColor rgb="FF3A3838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505582"/>
        <bgColor rgb="FF505582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BFBFBF"/>
        <bgColor indexed="64"/>
      </patternFill>
    </fill>
    <fill>
      <patternFill patternType="solid">
        <fgColor rgb="FF7F7F7F"/>
        <bgColor indexed="64"/>
      </patternFill>
    </fill>
  </fills>
  <borders count="3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4" fontId="5" fillId="3" borderId="12" xfId="0" applyNumberFormat="1" applyFont="1" applyFill="1" applyBorder="1" applyAlignment="1">
      <alignment horizontal="center"/>
    </xf>
    <xf numFmtId="4" fontId="5" fillId="4" borderId="12" xfId="0" applyNumberFormat="1" applyFont="1" applyFill="1" applyBorder="1" applyAlignment="1">
      <alignment horizontal="left"/>
    </xf>
    <xf numFmtId="4" fontId="6" fillId="5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0" borderId="21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7" borderId="16" xfId="0" applyNumberFormat="1" applyFont="1" applyFill="1" applyBorder="1" applyAlignment="1">
      <alignment horizontal="center" vertical="center"/>
    </xf>
    <xf numFmtId="4" fontId="2" fillId="9" borderId="2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4" fontId="2" fillId="8" borderId="22" xfId="0" applyNumberFormat="1" applyFont="1" applyFill="1" applyBorder="1" applyAlignment="1">
      <alignment horizontal="center" vertical="center"/>
    </xf>
    <xf numFmtId="4" fontId="2" fillId="8" borderId="20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65" fontId="2" fillId="8" borderId="16" xfId="0" applyNumberFormat="1" applyFont="1" applyFill="1" applyBorder="1" applyAlignment="1">
      <alignment horizontal="right" vertical="center"/>
    </xf>
    <xf numFmtId="165" fontId="2" fillId="8" borderId="21" xfId="0" applyNumberFormat="1" applyFont="1" applyFill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20" xfId="0" applyNumberFormat="1" applyFont="1" applyBorder="1" applyAlignment="1">
      <alignment vertical="center"/>
    </xf>
    <xf numFmtId="168" fontId="2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5" fontId="5" fillId="10" borderId="3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right" vertical="center"/>
    </xf>
    <xf numFmtId="4" fontId="9" fillId="0" borderId="0" xfId="0" applyNumberFormat="1" applyFont="1"/>
    <xf numFmtId="165" fontId="10" fillId="11" borderId="33" xfId="0" applyNumberFormat="1" applyFont="1" applyFill="1" applyBorder="1" applyAlignment="1">
      <alignment horizontal="right" wrapText="1"/>
    </xf>
    <xf numFmtId="165" fontId="10" fillId="11" borderId="11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vertical="center"/>
    </xf>
    <xf numFmtId="4" fontId="10" fillId="12" borderId="34" xfId="0" applyNumberFormat="1" applyFont="1" applyFill="1" applyBorder="1" applyAlignment="1">
      <alignment horizontal="right" wrapText="1"/>
    </xf>
    <xf numFmtId="4" fontId="10" fillId="12" borderId="35" xfId="0" applyNumberFormat="1" applyFont="1" applyFill="1" applyBorder="1" applyAlignment="1">
      <alignment horizontal="right" wrapText="1"/>
    </xf>
    <xf numFmtId="165" fontId="10" fillId="12" borderId="11" xfId="0" applyNumberFormat="1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justify" vertical="justify"/>
    </xf>
    <xf numFmtId="4" fontId="3" fillId="0" borderId="2" xfId="0" applyNumberFormat="1" applyFont="1" applyBorder="1" applyAlignment="1">
      <alignment horizontal="justify" vertical="justify" wrapText="1"/>
    </xf>
    <xf numFmtId="4" fontId="2" fillId="0" borderId="5" xfId="0" applyNumberFormat="1" applyFont="1" applyBorder="1" applyAlignment="1">
      <alignment horizontal="justify" vertical="justify"/>
    </xf>
    <xf numFmtId="4" fontId="3" fillId="0" borderId="8" xfId="0" applyNumberFormat="1" applyFont="1" applyBorder="1" applyAlignment="1">
      <alignment horizontal="justify" vertical="justify"/>
    </xf>
    <xf numFmtId="4" fontId="2" fillId="0" borderId="0" xfId="0" applyNumberFormat="1" applyFont="1" applyAlignment="1">
      <alignment horizontal="justify" vertical="justify" wrapText="1"/>
    </xf>
    <xf numFmtId="4" fontId="4" fillId="0" borderId="0" xfId="0" applyNumberFormat="1" applyFont="1" applyAlignment="1">
      <alignment horizontal="justify" vertical="justify"/>
    </xf>
    <xf numFmtId="4" fontId="6" fillId="6" borderId="16" xfId="0" applyNumberFormat="1" applyFont="1" applyFill="1" applyBorder="1" applyAlignment="1">
      <alignment horizontal="justify" vertical="justify" wrapText="1"/>
    </xf>
    <xf numFmtId="4" fontId="2" fillId="0" borderId="17" xfId="0" applyNumberFormat="1" applyFont="1" applyBorder="1" applyAlignment="1">
      <alignment horizontal="justify" vertical="justify" wrapText="1"/>
    </xf>
    <xf numFmtId="4" fontId="2" fillId="0" borderId="20" xfId="0" applyNumberFormat="1" applyFont="1" applyBorder="1" applyAlignment="1">
      <alignment horizontal="justify" vertical="justify" wrapText="1"/>
    </xf>
    <xf numFmtId="0" fontId="2" fillId="0" borderId="20" xfId="0" applyFont="1" applyBorder="1" applyAlignment="1">
      <alignment horizontal="justify" vertical="justify" wrapText="1"/>
    </xf>
    <xf numFmtId="0" fontId="2" fillId="0" borderId="17" xfId="0" applyFont="1" applyBorder="1" applyAlignment="1">
      <alignment horizontal="justify" vertical="justify" wrapText="1"/>
    </xf>
    <xf numFmtId="4" fontId="2" fillId="8" borderId="20" xfId="0" applyNumberFormat="1" applyFont="1" applyFill="1" applyBorder="1" applyAlignment="1">
      <alignment horizontal="justify" vertical="justify" wrapText="1"/>
    </xf>
    <xf numFmtId="4" fontId="7" fillId="6" borderId="16" xfId="0" applyNumberFormat="1" applyFont="1" applyFill="1" applyBorder="1" applyAlignment="1">
      <alignment horizontal="justify" vertical="justify" wrapText="1"/>
    </xf>
    <xf numFmtId="4" fontId="2" fillId="0" borderId="25" xfId="0" applyNumberFormat="1" applyFont="1" applyBorder="1" applyAlignment="1">
      <alignment horizontal="justify" vertical="justify" wrapText="1"/>
    </xf>
    <xf numFmtId="0" fontId="2" fillId="0" borderId="17" xfId="0" applyFont="1" applyBorder="1" applyAlignment="1">
      <alignment horizontal="justify" vertical="justify"/>
    </xf>
    <xf numFmtId="4" fontId="9" fillId="0" borderId="0" xfId="0" applyNumberFormat="1" applyFont="1" applyAlignment="1">
      <alignment horizontal="justify" vertical="justify"/>
    </xf>
    <xf numFmtId="4" fontId="10" fillId="12" borderId="33" xfId="0" applyNumberFormat="1" applyFont="1" applyFill="1" applyBorder="1" applyAlignment="1">
      <alignment horizontal="justify" vertical="justify" wrapText="1"/>
    </xf>
    <xf numFmtId="0" fontId="1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172" fontId="2" fillId="7" borderId="21" xfId="0" applyNumberFormat="1" applyFont="1" applyFill="1" applyBorder="1" applyAlignment="1">
      <alignment horizontal="center" vertical="center"/>
    </xf>
    <xf numFmtId="4" fontId="2" fillId="7" borderId="16" xfId="0" applyNumberFormat="1" applyFont="1" applyFill="1" applyBorder="1" applyAlignment="1">
      <alignment horizontal="right" vertical="center"/>
    </xf>
    <xf numFmtId="4" fontId="2" fillId="13" borderId="25" xfId="0" applyNumberFormat="1" applyFont="1" applyFill="1" applyBorder="1" applyAlignment="1">
      <alignment horizontal="center" vertical="center"/>
    </xf>
    <xf numFmtId="165" fontId="2" fillId="13" borderId="25" xfId="0" applyNumberFormat="1" applyFont="1" applyFill="1" applyBorder="1" applyAlignment="1">
      <alignment horizontal="right" vertical="center"/>
    </xf>
    <xf numFmtId="165" fontId="2" fillId="13" borderId="26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4" fontId="6" fillId="6" borderId="17" xfId="0" applyNumberFormat="1" applyFont="1" applyFill="1" applyBorder="1" applyAlignment="1">
      <alignment horizontal="justify" vertical="justify" wrapText="1"/>
    </xf>
    <xf numFmtId="165" fontId="6" fillId="0" borderId="23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8" borderId="17" xfId="0" applyNumberFormat="1" applyFont="1" applyFill="1" applyBorder="1" applyAlignment="1">
      <alignment horizontal="right" vertical="center"/>
    </xf>
    <xf numFmtId="4" fontId="7" fillId="6" borderId="17" xfId="0" applyNumberFormat="1" applyFont="1" applyFill="1" applyBorder="1" applyAlignment="1">
      <alignment horizontal="justify" vertical="justify" wrapText="1"/>
    </xf>
    <xf numFmtId="4" fontId="2" fillId="7" borderId="25" xfId="0" applyNumberFormat="1" applyFont="1" applyFill="1" applyBorder="1" applyAlignment="1">
      <alignment horizontal="center" vertical="center"/>
    </xf>
    <xf numFmtId="4" fontId="2" fillId="7" borderId="25" xfId="0" applyNumberFormat="1" applyFont="1" applyFill="1" applyBorder="1" applyAlignment="1">
      <alignment horizontal="right" vertical="center"/>
    </xf>
    <xf numFmtId="172" fontId="2" fillId="7" borderId="36" xfId="0" applyNumberFormat="1" applyFont="1" applyFill="1" applyBorder="1" applyAlignment="1">
      <alignment horizontal="center" vertical="center"/>
    </xf>
    <xf numFmtId="4" fontId="5" fillId="14" borderId="13" xfId="0" applyNumberFormat="1" applyFont="1" applyFill="1" applyBorder="1" applyAlignment="1">
      <alignment horizontal="justify" vertical="justify"/>
    </xf>
    <xf numFmtId="4" fontId="5" fillId="14" borderId="13" xfId="0" applyNumberFormat="1" applyFont="1" applyFill="1" applyBorder="1" applyAlignment="1">
      <alignment horizontal="left"/>
    </xf>
    <xf numFmtId="4" fontId="5" fillId="14" borderId="14" xfId="0" applyNumberFormat="1" applyFont="1" applyFill="1" applyBorder="1" applyAlignment="1">
      <alignment horizontal="left"/>
    </xf>
    <xf numFmtId="168" fontId="2" fillId="0" borderId="23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right" vertical="center"/>
    </xf>
    <xf numFmtId="0" fontId="8" fillId="0" borderId="28" xfId="0" applyFont="1" applyBorder="1"/>
    <xf numFmtId="0" fontId="8" fillId="0" borderId="29" xfId="0" applyFont="1" applyBorder="1"/>
  </cellXfs>
  <cellStyles count="2">
    <cellStyle name="Normal" xfId="0" builtinId="0"/>
    <cellStyle name="Normal 2" xfId="1" xr:uid="{57E4E0C9-4B78-4ACD-A9A6-56B68F2A1798}"/>
  </cellStyles>
  <dxfs count="0"/>
  <tableStyles count="0" defaultTableStyle="TableStyleMedium2" defaultPivotStyle="PivotStyleLight16"/>
  <colors>
    <mruColors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2</xdr:row>
      <xdr:rowOff>38100</xdr:rowOff>
    </xdr:from>
    <xdr:ext cx="4743450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75"/>
  <sheetViews>
    <sheetView showGridLines="0" tabSelected="1" view="pageBreakPreview" topLeftCell="B362" zoomScale="70" zoomScaleNormal="55" zoomScaleSheetLayoutView="70" workbookViewId="0">
      <selection activeCell="L376" sqref="L376"/>
    </sheetView>
  </sheetViews>
  <sheetFormatPr baseColWidth="10" defaultColWidth="14.42578125" defaultRowHeight="15" outlineLevelRow="1" x14ac:dyDescent="0.25"/>
  <cols>
    <col min="1" max="1" width="7.5703125" customWidth="1"/>
    <col min="2" max="2" width="15.85546875" customWidth="1"/>
    <col min="3" max="3" width="76.85546875" style="93" customWidth="1"/>
    <col min="4" max="4" width="16.42578125" customWidth="1"/>
    <col min="5" max="5" width="17.7109375" customWidth="1"/>
    <col min="6" max="6" width="24" customWidth="1"/>
    <col min="7" max="7" width="33.42578125" customWidth="1"/>
    <col min="8" max="20" width="11.42578125" customWidth="1"/>
  </cols>
  <sheetData>
    <row r="1" spans="1:20" ht="16.5" x14ac:dyDescent="0.3">
      <c r="A1" s="1"/>
      <c r="B1" s="1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.25" thickBot="1" x14ac:dyDescent="0.35">
      <c r="A2" s="1"/>
      <c r="B2" s="1"/>
      <c r="C2" s="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7.25" thickTop="1" x14ac:dyDescent="0.3">
      <c r="A3" s="1"/>
      <c r="B3" s="2" t="s">
        <v>0</v>
      </c>
      <c r="C3" s="76" t="s">
        <v>1</v>
      </c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6.5" x14ac:dyDescent="0.3">
      <c r="A4" s="1"/>
      <c r="B4" s="4" t="s">
        <v>2</v>
      </c>
      <c r="C4" s="77" t="s">
        <v>1</v>
      </c>
      <c r="D4" s="5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9.25" thickBot="1" x14ac:dyDescent="0.35">
      <c r="A5" s="1"/>
      <c r="B5" s="6" t="s">
        <v>4</v>
      </c>
      <c r="C5" s="78"/>
      <c r="D5" s="7">
        <v>45170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7.25" thickTop="1" x14ac:dyDescent="0.3">
      <c r="A6" s="1"/>
      <c r="B6" s="8"/>
      <c r="C6" s="79"/>
      <c r="D6" s="9"/>
      <c r="E6" s="9"/>
      <c r="F6" s="10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x14ac:dyDescent="0.3">
      <c r="A7" s="1"/>
      <c r="B7" s="12" t="s">
        <v>5</v>
      </c>
      <c r="C7" s="80"/>
      <c r="D7" s="13"/>
      <c r="E7" s="13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6.5" x14ac:dyDescent="0.3">
      <c r="A8" s="1"/>
      <c r="B8" s="14" t="s">
        <v>6</v>
      </c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6.6" customHeight="1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7.25" thickBot="1" x14ac:dyDescent="0.35">
      <c r="A10" s="1"/>
      <c r="B10" s="16"/>
      <c r="C10" s="16"/>
      <c r="D10" s="16"/>
      <c r="E10" s="16"/>
      <c r="F10" s="16"/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6.6" customHeight="1" thickBot="1" x14ac:dyDescent="0.35">
      <c r="A11" s="1"/>
      <c r="B11" s="1"/>
      <c r="C11" s="79"/>
      <c r="D11" s="9"/>
      <c r="E11" s="9"/>
      <c r="F11" s="10"/>
      <c r="G11" s="1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7.25" thickBot="1" x14ac:dyDescent="0.35">
      <c r="A12" s="1"/>
      <c r="B12" s="17" t="s">
        <v>12</v>
      </c>
      <c r="C12" s="110"/>
      <c r="D12" s="111"/>
      <c r="E12" s="111"/>
      <c r="F12" s="111"/>
      <c r="G12" s="1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6.5" x14ac:dyDescent="0.3">
      <c r="A13" s="1"/>
      <c r="B13" s="18">
        <v>1.01</v>
      </c>
      <c r="C13" s="81" t="s">
        <v>13</v>
      </c>
      <c r="D13" s="19" t="s">
        <v>14</v>
      </c>
      <c r="E13" s="19"/>
      <c r="F13" s="20"/>
      <c r="G13" s="2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82.5" outlineLevel="1" x14ac:dyDescent="0.3">
      <c r="A14" s="1"/>
      <c r="B14" s="22" t="s">
        <v>15</v>
      </c>
      <c r="C14" s="82" t="s">
        <v>16</v>
      </c>
      <c r="D14" s="23" t="s">
        <v>48</v>
      </c>
      <c r="E14" s="23">
        <v>6</v>
      </c>
      <c r="F14" s="24"/>
      <c r="G14" s="2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99" outlineLevel="1" x14ac:dyDescent="0.3">
      <c r="A15" s="1"/>
      <c r="B15" s="22" t="s">
        <v>273</v>
      </c>
      <c r="C15" s="82" t="s">
        <v>274</v>
      </c>
      <c r="D15" s="26" t="s">
        <v>42</v>
      </c>
      <c r="E15" s="26">
        <v>56.63</v>
      </c>
      <c r="F15" s="27"/>
      <c r="G15" s="2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99" outlineLevel="1" x14ac:dyDescent="0.3">
      <c r="A16" s="1"/>
      <c r="B16" s="29" t="s">
        <v>19</v>
      </c>
      <c r="C16" s="83" t="s">
        <v>20</v>
      </c>
      <c r="D16" s="23" t="s">
        <v>31</v>
      </c>
      <c r="E16" s="23">
        <v>6.8</v>
      </c>
      <c r="F16" s="24"/>
      <c r="G16" s="2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66" outlineLevel="1" x14ac:dyDescent="0.3">
      <c r="A17" s="1"/>
      <c r="B17" s="22" t="s">
        <v>279</v>
      </c>
      <c r="C17" s="82" t="s">
        <v>280</v>
      </c>
      <c r="D17" s="26" t="s">
        <v>155</v>
      </c>
      <c r="E17" s="26">
        <v>5</v>
      </c>
      <c r="F17" s="27"/>
      <c r="G17" s="2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6.5" x14ac:dyDescent="0.3">
      <c r="A18" s="1"/>
      <c r="B18" s="22"/>
      <c r="C18" s="82"/>
      <c r="D18" s="30"/>
      <c r="E18" s="30"/>
      <c r="F18" s="95"/>
      <c r="G18" s="9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6.5" x14ac:dyDescent="0.3">
      <c r="A19" s="1"/>
      <c r="B19" s="18">
        <v>1.02</v>
      </c>
      <c r="C19" s="81" t="s">
        <v>23</v>
      </c>
      <c r="D19" s="19" t="s">
        <v>14</v>
      </c>
      <c r="E19" s="19"/>
      <c r="F19" s="20"/>
      <c r="G19" s="2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66" outlineLevel="1" x14ac:dyDescent="0.3">
      <c r="A20" s="1"/>
      <c r="B20" s="29" t="s">
        <v>24</v>
      </c>
      <c r="C20" s="83" t="s">
        <v>25</v>
      </c>
      <c r="D20" s="23" t="s">
        <v>42</v>
      </c>
      <c r="E20" s="31">
        <v>641.01</v>
      </c>
      <c r="F20" s="24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9.5" outlineLevel="1" x14ac:dyDescent="0.3">
      <c r="A21" s="1"/>
      <c r="B21" s="29" t="s">
        <v>26</v>
      </c>
      <c r="C21" s="83" t="s">
        <v>27</v>
      </c>
      <c r="D21" s="23" t="s">
        <v>31</v>
      </c>
      <c r="E21" s="23">
        <v>121.2</v>
      </c>
      <c r="F21" s="24"/>
      <c r="G21" s="2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99" outlineLevel="1" x14ac:dyDescent="0.3">
      <c r="A22" s="1"/>
      <c r="B22" s="29" t="s">
        <v>28</v>
      </c>
      <c r="C22" s="83" t="s">
        <v>256</v>
      </c>
      <c r="D22" s="23" t="s">
        <v>42</v>
      </c>
      <c r="E22" s="23">
        <v>96</v>
      </c>
      <c r="F22" s="24"/>
      <c r="G22" s="2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66" outlineLevel="1" x14ac:dyDescent="0.3">
      <c r="A23" s="32"/>
      <c r="B23" s="33" t="s">
        <v>29</v>
      </c>
      <c r="C23" s="84" t="s">
        <v>30</v>
      </c>
      <c r="D23" s="34" t="s">
        <v>31</v>
      </c>
      <c r="E23" s="35">
        <v>150.33000000000001</v>
      </c>
      <c r="F23" s="36"/>
      <c r="G23" s="37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99" outlineLevel="1" x14ac:dyDescent="0.3">
      <c r="A24" s="1"/>
      <c r="B24" s="29" t="s">
        <v>19</v>
      </c>
      <c r="C24" s="83" t="s">
        <v>20</v>
      </c>
      <c r="D24" s="23" t="s">
        <v>31</v>
      </c>
      <c r="E24" s="23">
        <v>169.28</v>
      </c>
      <c r="F24" s="24"/>
      <c r="G24" s="2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6.5" x14ac:dyDescent="0.3">
      <c r="A25" s="1"/>
      <c r="B25" s="22"/>
      <c r="C25" s="82"/>
      <c r="D25" s="30"/>
      <c r="E25" s="30"/>
      <c r="F25" s="95" t="s">
        <v>32</v>
      </c>
      <c r="G25" s="94">
        <f>SUM(G19:G24)</f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6.5" x14ac:dyDescent="0.3">
      <c r="A26" s="1"/>
      <c r="B26" s="18">
        <v>1.04</v>
      </c>
      <c r="C26" s="81" t="s">
        <v>33</v>
      </c>
      <c r="D26" s="19" t="s">
        <v>14</v>
      </c>
      <c r="E26" s="19"/>
      <c r="F26" s="20"/>
      <c r="G26" s="2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15.5" outlineLevel="1" x14ac:dyDescent="0.3">
      <c r="A27" s="1"/>
      <c r="B27" s="29" t="s">
        <v>34</v>
      </c>
      <c r="C27" s="83" t="s">
        <v>35</v>
      </c>
      <c r="D27" s="23" t="s">
        <v>17</v>
      </c>
      <c r="E27" s="23">
        <v>16</v>
      </c>
      <c r="F27" s="24"/>
      <c r="G27" s="2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82.5" outlineLevel="1" x14ac:dyDescent="0.3">
      <c r="A28" s="1"/>
      <c r="B28" s="29" t="s">
        <v>36</v>
      </c>
      <c r="C28" s="82" t="s">
        <v>37</v>
      </c>
      <c r="D28" s="23" t="s">
        <v>17</v>
      </c>
      <c r="E28" s="26">
        <v>8</v>
      </c>
      <c r="F28" s="24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99" outlineLevel="1" x14ac:dyDescent="0.3">
      <c r="A29" s="1"/>
      <c r="B29" s="29" t="s">
        <v>38</v>
      </c>
      <c r="C29" s="82" t="s">
        <v>39</v>
      </c>
      <c r="D29" s="26" t="s">
        <v>17</v>
      </c>
      <c r="E29" s="26">
        <v>4</v>
      </c>
      <c r="F29" s="24"/>
      <c r="G29" s="2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82.5" outlineLevel="1" x14ac:dyDescent="0.3">
      <c r="A30" s="1"/>
      <c r="B30" s="29" t="s">
        <v>40</v>
      </c>
      <c r="C30" s="83" t="s">
        <v>41</v>
      </c>
      <c r="D30" s="23" t="s">
        <v>42</v>
      </c>
      <c r="E30" s="26">
        <v>46.18</v>
      </c>
      <c r="F30" s="24"/>
      <c r="G30" s="2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82.5" outlineLevel="1" x14ac:dyDescent="0.3">
      <c r="A31" s="1"/>
      <c r="B31" s="29" t="s">
        <v>43</v>
      </c>
      <c r="C31" s="83" t="s">
        <v>44</v>
      </c>
      <c r="D31" s="23" t="s">
        <v>45</v>
      </c>
      <c r="E31" s="26">
        <v>80</v>
      </c>
      <c r="F31" s="24"/>
      <c r="G31" s="2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82.5" outlineLevel="1" x14ac:dyDescent="0.3">
      <c r="A32" s="1"/>
      <c r="B32" s="29" t="s">
        <v>46</v>
      </c>
      <c r="C32" s="83" t="s">
        <v>47</v>
      </c>
      <c r="D32" s="23" t="s">
        <v>48</v>
      </c>
      <c r="E32" s="26">
        <v>1</v>
      </c>
      <c r="F32" s="24"/>
      <c r="G32" s="2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6.5" x14ac:dyDescent="0.3">
      <c r="A33" s="1"/>
      <c r="B33" s="22"/>
      <c r="C33" s="82"/>
      <c r="D33" s="30"/>
      <c r="E33" s="30"/>
      <c r="F33" s="95" t="s">
        <v>49</v>
      </c>
      <c r="G33" s="94">
        <f>SUM(G26:G32)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6.5" x14ac:dyDescent="0.3">
      <c r="A34" s="1"/>
      <c r="B34" s="18">
        <v>1.05</v>
      </c>
      <c r="C34" s="81" t="s">
        <v>50</v>
      </c>
      <c r="D34" s="19" t="s">
        <v>14</v>
      </c>
      <c r="E34" s="19"/>
      <c r="F34" s="20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99" outlineLevel="1" x14ac:dyDescent="0.3">
      <c r="A35" s="1"/>
      <c r="B35" s="29" t="s">
        <v>51</v>
      </c>
      <c r="C35" s="83" t="s">
        <v>52</v>
      </c>
      <c r="D35" s="23" t="s">
        <v>45</v>
      </c>
      <c r="E35" s="26">
        <v>73.599999999999994</v>
      </c>
      <c r="F35" s="38"/>
      <c r="G35" s="2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82.5" outlineLevel="1" x14ac:dyDescent="0.3">
      <c r="A36" s="1"/>
      <c r="B36" s="22" t="s">
        <v>53</v>
      </c>
      <c r="C36" s="82" t="s">
        <v>54</v>
      </c>
      <c r="D36" s="26" t="s">
        <v>45</v>
      </c>
      <c r="E36" s="26">
        <v>184.6</v>
      </c>
      <c r="F36" s="27"/>
      <c r="G36" s="2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15.5" outlineLevel="1" x14ac:dyDescent="0.3">
      <c r="A37" s="1"/>
      <c r="B37" s="22" t="s">
        <v>55</v>
      </c>
      <c r="C37" s="82" t="s">
        <v>56</v>
      </c>
      <c r="D37" s="26" t="s">
        <v>48</v>
      </c>
      <c r="E37" s="26">
        <v>8</v>
      </c>
      <c r="F37" s="27"/>
      <c r="G37" s="2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15.5" outlineLevel="1" x14ac:dyDescent="0.3">
      <c r="A38" s="1"/>
      <c r="B38" s="22" t="s">
        <v>57</v>
      </c>
      <c r="C38" s="82" t="s">
        <v>58</v>
      </c>
      <c r="D38" s="26" t="s">
        <v>48</v>
      </c>
      <c r="E38" s="26">
        <v>4</v>
      </c>
      <c r="F38" s="27"/>
      <c r="G38" s="2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6.5" x14ac:dyDescent="0.3">
      <c r="A39" s="1"/>
      <c r="B39" s="22"/>
      <c r="C39" s="82"/>
      <c r="D39" s="30"/>
      <c r="E39" s="30"/>
      <c r="F39" s="95" t="s">
        <v>59</v>
      </c>
      <c r="G39" s="94">
        <f>SUM(G35:G38)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6.5" x14ac:dyDescent="0.3">
      <c r="A40" s="1"/>
      <c r="B40" s="18">
        <v>1.06</v>
      </c>
      <c r="C40" s="81" t="s">
        <v>60</v>
      </c>
      <c r="D40" s="19" t="s">
        <v>14</v>
      </c>
      <c r="E40" s="19"/>
      <c r="F40" s="20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8.5" outlineLevel="1" x14ac:dyDescent="0.3">
      <c r="A41" s="1"/>
      <c r="B41" s="39" t="s">
        <v>61</v>
      </c>
      <c r="C41" s="85" t="s">
        <v>62</v>
      </c>
      <c r="D41" s="40" t="s">
        <v>45</v>
      </c>
      <c r="E41" s="26">
        <v>54.14</v>
      </c>
      <c r="F41" s="41"/>
      <c r="G41" s="2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99" outlineLevel="1" x14ac:dyDescent="0.3">
      <c r="A42" s="1"/>
      <c r="B42" s="22" t="s">
        <v>275</v>
      </c>
      <c r="C42" s="82" t="s">
        <v>65</v>
      </c>
      <c r="D42" s="26" t="s">
        <v>42</v>
      </c>
      <c r="E42" s="26">
        <v>7.92</v>
      </c>
      <c r="F42" s="27"/>
      <c r="G42" s="2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2" outlineLevel="1" x14ac:dyDescent="0.3">
      <c r="A43" s="1"/>
      <c r="B43" s="22" t="s">
        <v>66</v>
      </c>
      <c r="C43" s="82" t="s">
        <v>67</v>
      </c>
      <c r="D43" s="26" t="s">
        <v>42</v>
      </c>
      <c r="E43" s="26">
        <v>216.23</v>
      </c>
      <c r="F43" s="27"/>
      <c r="G43" s="2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6.5" x14ac:dyDescent="0.3">
      <c r="A44" s="1"/>
      <c r="B44" s="22"/>
      <c r="C44" s="82"/>
      <c r="D44" s="30"/>
      <c r="E44" s="30"/>
      <c r="F44" s="95" t="s">
        <v>68</v>
      </c>
      <c r="G44" s="94">
        <f>SUM(G41:G43)</f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6.5" x14ac:dyDescent="0.3">
      <c r="A45" s="1"/>
      <c r="B45" s="18">
        <v>1.07</v>
      </c>
      <c r="C45" s="81" t="s">
        <v>69</v>
      </c>
      <c r="D45" s="19" t="s">
        <v>14</v>
      </c>
      <c r="E45" s="19"/>
      <c r="F45" s="20"/>
      <c r="G45" s="2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66" outlineLevel="1" x14ac:dyDescent="0.25">
      <c r="A46" s="8"/>
      <c r="B46" s="42" t="s">
        <v>70</v>
      </c>
      <c r="C46" s="85" t="s">
        <v>71</v>
      </c>
      <c r="D46" s="43" t="s">
        <v>42</v>
      </c>
      <c r="E46" s="26">
        <v>53.27</v>
      </c>
      <c r="F46" s="27"/>
      <c r="G46" s="25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15.5" outlineLevel="1" x14ac:dyDescent="0.25">
      <c r="A47" s="8"/>
      <c r="B47" s="42" t="s">
        <v>72</v>
      </c>
      <c r="C47" s="85" t="s">
        <v>73</v>
      </c>
      <c r="D47" s="43" t="s">
        <v>42</v>
      </c>
      <c r="E47" s="26">
        <v>150.72</v>
      </c>
      <c r="F47" s="27"/>
      <c r="G47" s="25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15.5" outlineLevel="1" x14ac:dyDescent="0.25">
      <c r="A48" s="8"/>
      <c r="B48" s="42" t="s">
        <v>74</v>
      </c>
      <c r="C48" s="85" t="s">
        <v>75</v>
      </c>
      <c r="D48" s="43" t="s">
        <v>42</v>
      </c>
      <c r="E48" s="26">
        <v>94.16</v>
      </c>
      <c r="F48" s="27"/>
      <c r="G48" s="25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99" outlineLevel="1" x14ac:dyDescent="0.25">
      <c r="A49" s="8"/>
      <c r="B49" s="42" t="s">
        <v>76</v>
      </c>
      <c r="C49" s="85" t="s">
        <v>77</v>
      </c>
      <c r="D49" s="43" t="s">
        <v>42</v>
      </c>
      <c r="E49" s="26">
        <v>20</v>
      </c>
      <c r="F49" s="27"/>
      <c r="G49" s="2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15.5" outlineLevel="1" x14ac:dyDescent="0.25">
      <c r="A50" s="8"/>
      <c r="B50" s="33" t="s">
        <v>78</v>
      </c>
      <c r="C50" s="85" t="s">
        <v>79</v>
      </c>
      <c r="D50" s="43" t="s">
        <v>42</v>
      </c>
      <c r="E50" s="26">
        <v>6.44</v>
      </c>
      <c r="F50" s="27"/>
      <c r="G50" s="25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82.5" outlineLevel="1" x14ac:dyDescent="0.25">
      <c r="A51" s="8"/>
      <c r="B51" s="44" t="s">
        <v>80</v>
      </c>
      <c r="C51" s="85" t="s">
        <v>81</v>
      </c>
      <c r="D51" s="40" t="s">
        <v>45</v>
      </c>
      <c r="E51" s="26">
        <v>88.05</v>
      </c>
      <c r="F51" s="27"/>
      <c r="G51" s="2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32" outlineLevel="1" x14ac:dyDescent="0.25">
      <c r="A52" s="8"/>
      <c r="B52" s="44" t="s">
        <v>82</v>
      </c>
      <c r="C52" s="85" t="s">
        <v>83</v>
      </c>
      <c r="D52" s="40" t="s">
        <v>45</v>
      </c>
      <c r="E52" s="26">
        <v>5.93</v>
      </c>
      <c r="F52" s="27"/>
      <c r="G52" s="2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48.5" outlineLevel="1" x14ac:dyDescent="0.25">
      <c r="A53" s="8"/>
      <c r="B53" s="44" t="s">
        <v>84</v>
      </c>
      <c r="C53" s="85" t="s">
        <v>85</v>
      </c>
      <c r="D53" s="40" t="s">
        <v>48</v>
      </c>
      <c r="E53" s="26">
        <v>1</v>
      </c>
      <c r="F53" s="27"/>
      <c r="G53" s="2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5" x14ac:dyDescent="0.3">
      <c r="A54" s="1"/>
      <c r="B54" s="22"/>
      <c r="C54" s="82"/>
      <c r="D54" s="30"/>
      <c r="E54" s="30"/>
      <c r="F54" s="95" t="s">
        <v>86</v>
      </c>
      <c r="G54" s="94">
        <f>SUM(G46:G53)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6.5" x14ac:dyDescent="0.3">
      <c r="A55" s="1"/>
      <c r="B55" s="18">
        <v>1.08</v>
      </c>
      <c r="C55" s="81" t="s">
        <v>87</v>
      </c>
      <c r="D55" s="19" t="s">
        <v>14</v>
      </c>
      <c r="E55" s="19"/>
      <c r="F55" s="20"/>
      <c r="G55" s="2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82.5" outlineLevel="1" x14ac:dyDescent="0.25">
      <c r="A56" s="8"/>
      <c r="B56" s="44" t="s">
        <v>88</v>
      </c>
      <c r="C56" s="85" t="s">
        <v>89</v>
      </c>
      <c r="D56" s="40" t="s">
        <v>45</v>
      </c>
      <c r="E56" s="26">
        <v>53.85</v>
      </c>
      <c r="F56" s="27"/>
      <c r="G56" s="25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6.5" x14ac:dyDescent="0.3">
      <c r="A57" s="1"/>
      <c r="B57" s="22"/>
      <c r="C57" s="82"/>
      <c r="D57" s="30"/>
      <c r="E57" s="30"/>
      <c r="F57" s="95" t="s">
        <v>90</v>
      </c>
      <c r="G57" s="94">
        <f>SUM(G56)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6.5" x14ac:dyDescent="0.3">
      <c r="A58" s="1"/>
      <c r="B58" s="18">
        <v>1.0900000000000001</v>
      </c>
      <c r="C58" s="81" t="s">
        <v>91</v>
      </c>
      <c r="D58" s="19" t="s">
        <v>14</v>
      </c>
      <c r="E58" s="19"/>
      <c r="F58" s="20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6.5" outlineLevel="1" x14ac:dyDescent="0.3">
      <c r="A59" s="1"/>
      <c r="B59" s="45"/>
      <c r="C59" s="86" t="s">
        <v>92</v>
      </c>
      <c r="D59" s="46"/>
      <c r="E59" s="47"/>
      <c r="F59" s="48"/>
      <c r="G59" s="4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82.5" outlineLevel="1" x14ac:dyDescent="0.3">
      <c r="A60" s="1"/>
      <c r="B60" s="29" t="s">
        <v>93</v>
      </c>
      <c r="C60" s="83" t="s">
        <v>94</v>
      </c>
      <c r="D60" s="23" t="s">
        <v>63</v>
      </c>
      <c r="E60" s="43">
        <v>1.4</v>
      </c>
      <c r="F60" s="27"/>
      <c r="G60" s="2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82.5" outlineLevel="1" x14ac:dyDescent="0.3">
      <c r="A61" s="1"/>
      <c r="B61" s="29" t="s">
        <v>95</v>
      </c>
      <c r="C61" s="83" t="s">
        <v>96</v>
      </c>
      <c r="D61" s="23" t="s">
        <v>63</v>
      </c>
      <c r="E61" s="23">
        <v>216.7</v>
      </c>
      <c r="F61" s="27"/>
      <c r="G61" s="25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82.5" outlineLevel="1" x14ac:dyDescent="0.3">
      <c r="A62" s="1"/>
      <c r="B62" s="29" t="s">
        <v>97</v>
      </c>
      <c r="C62" s="83" t="s">
        <v>98</v>
      </c>
      <c r="D62" s="23" t="s">
        <v>63</v>
      </c>
      <c r="E62" s="23">
        <v>39</v>
      </c>
      <c r="F62" s="27"/>
      <c r="G62" s="2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82.5" outlineLevel="1" x14ac:dyDescent="0.3">
      <c r="A63" s="1"/>
      <c r="B63" s="29" t="s">
        <v>99</v>
      </c>
      <c r="C63" s="83" t="s">
        <v>100</v>
      </c>
      <c r="D63" s="23" t="s">
        <v>63</v>
      </c>
      <c r="E63" s="23">
        <v>37.9</v>
      </c>
      <c r="F63" s="27"/>
      <c r="G63" s="25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82.5" outlineLevel="1" x14ac:dyDescent="0.3">
      <c r="A64" s="1"/>
      <c r="B64" s="50" t="s">
        <v>263</v>
      </c>
      <c r="C64" s="83" t="s">
        <v>101</v>
      </c>
      <c r="D64" s="23" t="s">
        <v>63</v>
      </c>
      <c r="E64" s="23">
        <v>343.71</v>
      </c>
      <c r="F64" s="27"/>
      <c r="G64" s="25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82.5" outlineLevel="1" x14ac:dyDescent="0.3">
      <c r="A65" s="1"/>
      <c r="B65" s="50" t="s">
        <v>264</v>
      </c>
      <c r="C65" s="83" t="s">
        <v>102</v>
      </c>
      <c r="D65" s="23" t="s">
        <v>63</v>
      </c>
      <c r="E65" s="23">
        <v>40.17</v>
      </c>
      <c r="F65" s="27"/>
      <c r="G65" s="2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66" outlineLevel="1" x14ac:dyDescent="0.3">
      <c r="A66" s="1"/>
      <c r="B66" s="29" t="s">
        <v>103</v>
      </c>
      <c r="C66" s="83" t="s">
        <v>104</v>
      </c>
      <c r="D66" s="23" t="s">
        <v>63</v>
      </c>
      <c r="E66" s="23">
        <v>531.07000000000005</v>
      </c>
      <c r="F66" s="27"/>
      <c r="G66" s="2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66" outlineLevel="1" x14ac:dyDescent="0.3">
      <c r="A67" s="1"/>
      <c r="B67" s="29" t="s">
        <v>105</v>
      </c>
      <c r="C67" s="83" t="s">
        <v>106</v>
      </c>
      <c r="D67" s="23" t="s">
        <v>63</v>
      </c>
      <c r="E67" s="23">
        <v>160.68</v>
      </c>
      <c r="F67" s="27"/>
      <c r="G67" s="2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66" outlineLevel="1" x14ac:dyDescent="0.3">
      <c r="A68" s="1"/>
      <c r="B68" s="29" t="s">
        <v>107</v>
      </c>
      <c r="C68" s="83" t="s">
        <v>108</v>
      </c>
      <c r="D68" s="23" t="s">
        <v>63</v>
      </c>
      <c r="E68" s="23">
        <v>80.34</v>
      </c>
      <c r="F68" s="27"/>
      <c r="G68" s="2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66" outlineLevel="1" x14ac:dyDescent="0.3">
      <c r="A69" s="1"/>
      <c r="B69" s="50" t="s">
        <v>265</v>
      </c>
      <c r="C69" s="83" t="s">
        <v>109</v>
      </c>
      <c r="D69" s="23" t="s">
        <v>17</v>
      </c>
      <c r="E69" s="23">
        <v>48</v>
      </c>
      <c r="F69" s="27"/>
      <c r="G69" s="2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66" outlineLevel="1" x14ac:dyDescent="0.3">
      <c r="A70" s="1"/>
      <c r="B70" s="29" t="s">
        <v>110</v>
      </c>
      <c r="C70" s="83" t="s">
        <v>111</v>
      </c>
      <c r="D70" s="23" t="s">
        <v>21</v>
      </c>
      <c r="E70" s="43">
        <v>16.07</v>
      </c>
      <c r="F70" s="27"/>
      <c r="G70" s="2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66" outlineLevel="1" x14ac:dyDescent="0.3">
      <c r="A71" s="1"/>
      <c r="B71" s="29" t="s">
        <v>29</v>
      </c>
      <c r="C71" s="83" t="s">
        <v>30</v>
      </c>
      <c r="D71" s="23" t="s">
        <v>31</v>
      </c>
      <c r="E71" s="23">
        <v>12.86</v>
      </c>
      <c r="F71" s="27"/>
      <c r="G71" s="25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82.5" outlineLevel="1" x14ac:dyDescent="0.3">
      <c r="A72" s="1"/>
      <c r="B72" s="50" t="s">
        <v>266</v>
      </c>
      <c r="C72" s="83" t="s">
        <v>112</v>
      </c>
      <c r="D72" s="23" t="s">
        <v>17</v>
      </c>
      <c r="E72" s="23">
        <v>50</v>
      </c>
      <c r="F72" s="27"/>
      <c r="G72" s="25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82.5" outlineLevel="1" x14ac:dyDescent="0.3">
      <c r="A73" s="1"/>
      <c r="B73" s="29" t="s">
        <v>113</v>
      </c>
      <c r="C73" s="83" t="s">
        <v>114</v>
      </c>
      <c r="D73" s="23" t="s">
        <v>17</v>
      </c>
      <c r="E73" s="23">
        <v>32</v>
      </c>
      <c r="F73" s="27"/>
      <c r="G73" s="25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9.5" outlineLevel="1" x14ac:dyDescent="0.3">
      <c r="A74" s="1"/>
      <c r="B74" s="29" t="s">
        <v>115</v>
      </c>
      <c r="C74" s="83" t="s">
        <v>267</v>
      </c>
      <c r="D74" s="23" t="s">
        <v>17</v>
      </c>
      <c r="E74" s="23">
        <v>12</v>
      </c>
      <c r="F74" s="27"/>
      <c r="G74" s="25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247.5" outlineLevel="1" x14ac:dyDescent="0.3">
      <c r="A75" s="1"/>
      <c r="B75" s="29" t="s">
        <v>116</v>
      </c>
      <c r="C75" s="83" t="s">
        <v>117</v>
      </c>
      <c r="D75" s="23" t="s">
        <v>17</v>
      </c>
      <c r="E75" s="23">
        <v>8</v>
      </c>
      <c r="F75" s="27"/>
      <c r="G75" s="25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15.5" outlineLevel="1" x14ac:dyDescent="0.3">
      <c r="A76" s="1"/>
      <c r="B76" s="29" t="s">
        <v>118</v>
      </c>
      <c r="C76" s="83" t="s">
        <v>119</v>
      </c>
      <c r="D76" s="23" t="s">
        <v>17</v>
      </c>
      <c r="E76" s="23">
        <v>6</v>
      </c>
      <c r="F76" s="27"/>
      <c r="G76" s="25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15.5" outlineLevel="1" x14ac:dyDescent="0.3">
      <c r="A77" s="1"/>
      <c r="B77" s="29" t="s">
        <v>120</v>
      </c>
      <c r="C77" s="83" t="s">
        <v>121</v>
      </c>
      <c r="D77" s="23" t="s">
        <v>17</v>
      </c>
      <c r="E77" s="23">
        <v>6</v>
      </c>
      <c r="F77" s="27"/>
      <c r="G77" s="25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82.5" outlineLevel="1" x14ac:dyDescent="0.3">
      <c r="A78" s="1"/>
      <c r="B78" s="29" t="s">
        <v>122</v>
      </c>
      <c r="C78" s="83" t="s">
        <v>123</v>
      </c>
      <c r="D78" s="23" t="s">
        <v>17</v>
      </c>
      <c r="E78" s="23">
        <v>3</v>
      </c>
      <c r="F78" s="27"/>
      <c r="G78" s="2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6.5" outlineLevel="1" x14ac:dyDescent="0.3">
      <c r="A79" s="1"/>
      <c r="B79" s="45"/>
      <c r="C79" s="86" t="s">
        <v>124</v>
      </c>
      <c r="D79" s="46"/>
      <c r="E79" s="47"/>
      <c r="F79" s="48"/>
      <c r="G79" s="4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82.5" outlineLevel="1" x14ac:dyDescent="0.3">
      <c r="A80" s="1"/>
      <c r="B80" s="22" t="s">
        <v>93</v>
      </c>
      <c r="C80" s="82" t="s">
        <v>94</v>
      </c>
      <c r="D80" s="26" t="s">
        <v>63</v>
      </c>
      <c r="E80" s="40">
        <v>13.1</v>
      </c>
      <c r="F80" s="27"/>
      <c r="G80" s="2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82.5" outlineLevel="1" x14ac:dyDescent="0.3">
      <c r="A81" s="1"/>
      <c r="B81" s="22" t="s">
        <v>95</v>
      </c>
      <c r="C81" s="82" t="s">
        <v>96</v>
      </c>
      <c r="D81" s="26" t="s">
        <v>63</v>
      </c>
      <c r="E81" s="40">
        <v>6.9</v>
      </c>
      <c r="F81" s="27"/>
      <c r="G81" s="2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82.5" outlineLevel="1" x14ac:dyDescent="0.3">
      <c r="A82" s="1"/>
      <c r="B82" s="22" t="s">
        <v>97</v>
      </c>
      <c r="C82" s="82" t="s">
        <v>98</v>
      </c>
      <c r="D82" s="26" t="s">
        <v>63</v>
      </c>
      <c r="E82" s="26">
        <v>45.2</v>
      </c>
      <c r="F82" s="27"/>
      <c r="G82" s="2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82.5" outlineLevel="1" x14ac:dyDescent="0.3">
      <c r="A83" s="1"/>
      <c r="B83" s="51" t="s">
        <v>268</v>
      </c>
      <c r="C83" s="82" t="s">
        <v>125</v>
      </c>
      <c r="D83" s="26" t="s">
        <v>63</v>
      </c>
      <c r="E83" s="26">
        <v>70.349999999999994</v>
      </c>
      <c r="F83" s="27"/>
      <c r="G83" s="2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82.5" outlineLevel="1" x14ac:dyDescent="0.3">
      <c r="A84" s="1"/>
      <c r="B84" s="51" t="s">
        <v>263</v>
      </c>
      <c r="C84" s="82" t="s">
        <v>101</v>
      </c>
      <c r="D84" s="26" t="s">
        <v>63</v>
      </c>
      <c r="E84" s="26">
        <v>13.49</v>
      </c>
      <c r="F84" s="27"/>
      <c r="G84" s="2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82.5" outlineLevel="1" x14ac:dyDescent="0.3">
      <c r="A85" s="1"/>
      <c r="B85" s="51" t="s">
        <v>264</v>
      </c>
      <c r="C85" s="82" t="s">
        <v>102</v>
      </c>
      <c r="D85" s="26" t="s">
        <v>63</v>
      </c>
      <c r="E85" s="40">
        <v>30.9</v>
      </c>
      <c r="F85" s="27"/>
      <c r="G85" s="2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66" outlineLevel="1" x14ac:dyDescent="0.3">
      <c r="A86" s="1"/>
      <c r="B86" s="22" t="s">
        <v>105</v>
      </c>
      <c r="C86" s="82" t="s">
        <v>106</v>
      </c>
      <c r="D86" s="26" t="s">
        <v>63</v>
      </c>
      <c r="E86" s="40">
        <v>26.9</v>
      </c>
      <c r="F86" s="27"/>
      <c r="G86" s="2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66" outlineLevel="1" x14ac:dyDescent="0.3">
      <c r="A87" s="1"/>
      <c r="B87" s="22" t="s">
        <v>107</v>
      </c>
      <c r="C87" s="82" t="s">
        <v>108</v>
      </c>
      <c r="D87" s="26" t="s">
        <v>63</v>
      </c>
      <c r="E87" s="26">
        <v>61.8</v>
      </c>
      <c r="F87" s="27"/>
      <c r="G87" s="2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66" outlineLevel="1" x14ac:dyDescent="0.3">
      <c r="A88" s="1"/>
      <c r="B88" s="51" t="s">
        <v>269</v>
      </c>
      <c r="C88" s="82" t="s">
        <v>126</v>
      </c>
      <c r="D88" s="26" t="s">
        <v>63</v>
      </c>
      <c r="E88" s="26">
        <v>186.22</v>
      </c>
      <c r="F88" s="27"/>
      <c r="G88" s="2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82.5" outlineLevel="1" x14ac:dyDescent="0.3">
      <c r="A89" s="1"/>
      <c r="B89" s="51" t="s">
        <v>266</v>
      </c>
      <c r="C89" s="82" t="s">
        <v>112</v>
      </c>
      <c r="D89" s="26" t="s">
        <v>17</v>
      </c>
      <c r="E89" s="26">
        <v>5</v>
      </c>
      <c r="F89" s="27"/>
      <c r="G89" s="25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82.5" outlineLevel="1" x14ac:dyDescent="0.3">
      <c r="A90" s="1"/>
      <c r="B90" s="22" t="s">
        <v>127</v>
      </c>
      <c r="C90" s="82" t="s">
        <v>128</v>
      </c>
      <c r="D90" s="26" t="s">
        <v>17</v>
      </c>
      <c r="E90" s="26">
        <v>5</v>
      </c>
      <c r="F90" s="27"/>
      <c r="G90" s="25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82.5" outlineLevel="1" x14ac:dyDescent="0.3">
      <c r="A91" s="1"/>
      <c r="B91" s="52" t="s">
        <v>270</v>
      </c>
      <c r="C91" s="82" t="s">
        <v>129</v>
      </c>
      <c r="D91" s="26" t="s">
        <v>17</v>
      </c>
      <c r="E91" s="26">
        <v>5</v>
      </c>
      <c r="F91" s="27"/>
      <c r="G91" s="25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99" outlineLevel="1" x14ac:dyDescent="0.3">
      <c r="A92" s="1"/>
      <c r="B92" s="52" t="s">
        <v>130</v>
      </c>
      <c r="C92" s="82" t="s">
        <v>131</v>
      </c>
      <c r="D92" s="26" t="s">
        <v>17</v>
      </c>
      <c r="E92" s="26">
        <v>5</v>
      </c>
      <c r="F92" s="27"/>
      <c r="G92" s="2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6.5" outlineLevel="1" x14ac:dyDescent="0.3">
      <c r="A93" s="1"/>
      <c r="B93" s="45"/>
      <c r="C93" s="86" t="s">
        <v>132</v>
      </c>
      <c r="D93" s="46"/>
      <c r="E93" s="47"/>
      <c r="F93" s="48"/>
      <c r="G93" s="4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82.5" outlineLevel="1" x14ac:dyDescent="0.3">
      <c r="A94" s="1"/>
      <c r="B94" s="22" t="s">
        <v>97</v>
      </c>
      <c r="C94" s="82" t="s">
        <v>98</v>
      </c>
      <c r="D94" s="26" t="s">
        <v>63</v>
      </c>
      <c r="E94" s="26">
        <v>5</v>
      </c>
      <c r="F94" s="27"/>
      <c r="G94" s="28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82.5" outlineLevel="1" x14ac:dyDescent="0.3">
      <c r="A95" s="1"/>
      <c r="B95" s="51" t="s">
        <v>264</v>
      </c>
      <c r="C95" s="82" t="s">
        <v>102</v>
      </c>
      <c r="D95" s="26" t="s">
        <v>63</v>
      </c>
      <c r="E95" s="26">
        <v>5.15</v>
      </c>
      <c r="F95" s="27"/>
      <c r="G95" s="28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66" outlineLevel="1" x14ac:dyDescent="0.3">
      <c r="A96" s="1"/>
      <c r="B96" s="22" t="s">
        <v>107</v>
      </c>
      <c r="C96" s="82" t="s">
        <v>108</v>
      </c>
      <c r="D96" s="26" t="s">
        <v>63</v>
      </c>
      <c r="E96" s="40">
        <v>20.6</v>
      </c>
      <c r="F96" s="27"/>
      <c r="G96" s="28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65" outlineLevel="1" x14ac:dyDescent="0.3">
      <c r="A97" s="1"/>
      <c r="B97" s="22" t="s">
        <v>133</v>
      </c>
      <c r="C97" s="82" t="s">
        <v>134</v>
      </c>
      <c r="D97" s="26" t="s">
        <v>17</v>
      </c>
      <c r="E97" s="26">
        <v>1</v>
      </c>
      <c r="F97" s="27"/>
      <c r="G97" s="28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82.5" outlineLevel="1" x14ac:dyDescent="0.3">
      <c r="A98" s="1"/>
      <c r="B98" s="22" t="s">
        <v>135</v>
      </c>
      <c r="C98" s="82" t="s">
        <v>136</v>
      </c>
      <c r="D98" s="26" t="s">
        <v>17</v>
      </c>
      <c r="E98" s="26">
        <v>1</v>
      </c>
      <c r="F98" s="27"/>
      <c r="G98" s="28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66" outlineLevel="1" x14ac:dyDescent="0.3">
      <c r="A99" s="1"/>
      <c r="B99" s="22" t="s">
        <v>137</v>
      </c>
      <c r="C99" s="82" t="s">
        <v>138</v>
      </c>
      <c r="D99" s="26" t="s">
        <v>17</v>
      </c>
      <c r="E99" s="26">
        <v>3</v>
      </c>
      <c r="F99" s="27"/>
      <c r="G99" s="28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66" outlineLevel="1" x14ac:dyDescent="0.3">
      <c r="A100" s="1"/>
      <c r="B100" s="22" t="s">
        <v>139</v>
      </c>
      <c r="C100" s="82" t="s">
        <v>140</v>
      </c>
      <c r="D100" s="26" t="s">
        <v>17</v>
      </c>
      <c r="E100" s="26">
        <v>1</v>
      </c>
      <c r="F100" s="27"/>
      <c r="G100" s="28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82.5" outlineLevel="1" x14ac:dyDescent="0.3">
      <c r="A101" s="1"/>
      <c r="B101" s="22" t="s">
        <v>141</v>
      </c>
      <c r="C101" s="82" t="s">
        <v>142</v>
      </c>
      <c r="D101" s="26" t="s">
        <v>17</v>
      </c>
      <c r="E101" s="26">
        <v>2</v>
      </c>
      <c r="F101" s="27"/>
      <c r="G101" s="28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82.5" outlineLevel="1" x14ac:dyDescent="0.3">
      <c r="A102" s="1"/>
      <c r="B102" s="22" t="s">
        <v>143</v>
      </c>
      <c r="C102" s="82" t="s">
        <v>144</v>
      </c>
      <c r="D102" s="26" t="s">
        <v>17</v>
      </c>
      <c r="E102" s="26">
        <v>1</v>
      </c>
      <c r="F102" s="27"/>
      <c r="G102" s="28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66" outlineLevel="1" x14ac:dyDescent="0.3">
      <c r="A103" s="1"/>
      <c r="B103" s="22" t="s">
        <v>145</v>
      </c>
      <c r="C103" s="82" t="s">
        <v>146</v>
      </c>
      <c r="D103" s="26" t="s">
        <v>17</v>
      </c>
      <c r="E103" s="26">
        <v>1</v>
      </c>
      <c r="F103" s="27"/>
      <c r="G103" s="28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6.5" x14ac:dyDescent="0.3">
      <c r="A104" s="1"/>
      <c r="B104" s="22"/>
      <c r="C104" s="82"/>
      <c r="D104" s="30"/>
      <c r="E104" s="30"/>
      <c r="F104" s="95" t="s">
        <v>147</v>
      </c>
      <c r="G104" s="94">
        <f>SUM(G60:G103)</f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6.5" x14ac:dyDescent="0.3">
      <c r="A105" s="1"/>
      <c r="B105" s="18">
        <v>1.1000000000000001</v>
      </c>
      <c r="C105" s="87" t="s">
        <v>148</v>
      </c>
      <c r="D105" s="19" t="s">
        <v>14</v>
      </c>
      <c r="E105" s="19"/>
      <c r="F105" s="20"/>
      <c r="G105" s="2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82.5" outlineLevel="1" x14ac:dyDescent="0.25">
      <c r="A106" s="53"/>
      <c r="B106" s="42" t="s">
        <v>149</v>
      </c>
      <c r="C106" s="84" t="s">
        <v>150</v>
      </c>
      <c r="D106" s="43" t="s">
        <v>45</v>
      </c>
      <c r="E106" s="23">
        <v>8.1</v>
      </c>
      <c r="F106" s="54"/>
      <c r="G106" s="55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82.5" outlineLevel="1" x14ac:dyDescent="0.25">
      <c r="A107" s="53"/>
      <c r="B107" s="42" t="s">
        <v>151</v>
      </c>
      <c r="C107" s="84" t="s">
        <v>152</v>
      </c>
      <c r="D107" s="43" t="s">
        <v>45</v>
      </c>
      <c r="E107" s="23">
        <v>26.84</v>
      </c>
      <c r="F107" s="54"/>
      <c r="G107" s="55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82.5" outlineLevel="1" x14ac:dyDescent="0.25">
      <c r="A108" s="53"/>
      <c r="B108" s="42" t="s">
        <v>153</v>
      </c>
      <c r="C108" s="84" t="s">
        <v>154</v>
      </c>
      <c r="D108" s="43" t="s">
        <v>48</v>
      </c>
      <c r="E108" s="23">
        <v>10</v>
      </c>
      <c r="F108" s="57"/>
      <c r="G108" s="55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</row>
    <row r="109" spans="1:20" ht="82.5" outlineLevel="1" x14ac:dyDescent="0.25">
      <c r="A109" s="53"/>
      <c r="B109" s="42" t="s">
        <v>156</v>
      </c>
      <c r="C109" s="84" t="s">
        <v>157</v>
      </c>
      <c r="D109" s="43" t="s">
        <v>48</v>
      </c>
      <c r="E109" s="23">
        <v>18</v>
      </c>
      <c r="F109" s="54"/>
      <c r="G109" s="55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</row>
    <row r="110" spans="1:20" ht="82.5" outlineLevel="1" x14ac:dyDescent="0.25">
      <c r="A110" s="53"/>
      <c r="B110" s="42" t="s">
        <v>158</v>
      </c>
      <c r="C110" s="84" t="s">
        <v>159</v>
      </c>
      <c r="D110" s="43" t="s">
        <v>48</v>
      </c>
      <c r="E110" s="23">
        <v>11</v>
      </c>
      <c r="F110" s="54"/>
      <c r="G110" s="55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</row>
    <row r="111" spans="1:20" ht="82.5" outlineLevel="1" x14ac:dyDescent="0.25">
      <c r="A111" s="53"/>
      <c r="B111" s="42" t="s">
        <v>160</v>
      </c>
      <c r="C111" s="84" t="s">
        <v>161</v>
      </c>
      <c r="D111" s="43" t="s">
        <v>48</v>
      </c>
      <c r="E111" s="23">
        <v>2</v>
      </c>
      <c r="F111" s="54"/>
      <c r="G111" s="55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</row>
    <row r="112" spans="1:20" ht="82.5" outlineLevel="1" x14ac:dyDescent="0.25">
      <c r="A112" s="53"/>
      <c r="B112" s="42" t="s">
        <v>162</v>
      </c>
      <c r="C112" s="84" t="s">
        <v>163</v>
      </c>
      <c r="D112" s="43" t="s">
        <v>48</v>
      </c>
      <c r="E112" s="23">
        <v>5</v>
      </c>
      <c r="F112" s="54"/>
      <c r="G112" s="55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</row>
    <row r="113" spans="1:20" ht="82.5" outlineLevel="1" x14ac:dyDescent="0.25">
      <c r="A113" s="53"/>
      <c r="B113" s="42" t="s">
        <v>164</v>
      </c>
      <c r="C113" s="84" t="s">
        <v>165</v>
      </c>
      <c r="D113" s="43" t="s">
        <v>48</v>
      </c>
      <c r="E113" s="23">
        <v>5</v>
      </c>
      <c r="F113" s="54"/>
      <c r="G113" s="55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</row>
    <row r="114" spans="1:20" ht="82.5" outlineLevel="1" x14ac:dyDescent="0.25">
      <c r="A114" s="53"/>
      <c r="B114" s="42" t="s">
        <v>166</v>
      </c>
      <c r="C114" s="84" t="s">
        <v>167</v>
      </c>
      <c r="D114" s="43" t="s">
        <v>48</v>
      </c>
      <c r="E114" s="23">
        <v>1</v>
      </c>
      <c r="F114" s="54"/>
      <c r="G114" s="55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</row>
    <row r="115" spans="1:20" ht="82.5" outlineLevel="1" x14ac:dyDescent="0.25">
      <c r="A115" s="53"/>
      <c r="B115" s="42" t="s">
        <v>168</v>
      </c>
      <c r="C115" s="84" t="s">
        <v>169</v>
      </c>
      <c r="D115" s="43" t="s">
        <v>48</v>
      </c>
      <c r="E115" s="23">
        <v>5</v>
      </c>
      <c r="F115" s="54"/>
      <c r="G115" s="55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</row>
    <row r="116" spans="1:20" ht="82.5" outlineLevel="1" x14ac:dyDescent="0.25">
      <c r="A116" s="53"/>
      <c r="B116" s="42" t="s">
        <v>170</v>
      </c>
      <c r="C116" s="84" t="s">
        <v>171</v>
      </c>
      <c r="D116" s="43" t="s">
        <v>48</v>
      </c>
      <c r="E116" s="23">
        <v>5</v>
      </c>
      <c r="F116" s="54"/>
      <c r="G116" s="55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</row>
    <row r="117" spans="1:20" ht="82.5" outlineLevel="1" x14ac:dyDescent="0.25">
      <c r="A117" s="53"/>
      <c r="B117" s="42" t="s">
        <v>172</v>
      </c>
      <c r="C117" s="84" t="s">
        <v>173</v>
      </c>
      <c r="D117" s="43" t="s">
        <v>48</v>
      </c>
      <c r="E117" s="23">
        <v>3</v>
      </c>
      <c r="F117" s="54"/>
      <c r="G117" s="55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</row>
    <row r="118" spans="1:20" ht="16.5" x14ac:dyDescent="0.3">
      <c r="A118" s="1"/>
      <c r="B118" s="22"/>
      <c r="C118" s="82"/>
      <c r="D118" s="30"/>
      <c r="E118" s="30"/>
      <c r="F118" s="95" t="s">
        <v>174</v>
      </c>
      <c r="G118" s="94">
        <f>SUM(G105:G117)</f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6.5" x14ac:dyDescent="0.3">
      <c r="A119" s="1"/>
      <c r="B119" s="18">
        <v>1.1100000000000001</v>
      </c>
      <c r="C119" s="87" t="s">
        <v>175</v>
      </c>
      <c r="D119" s="19" t="s">
        <v>14</v>
      </c>
      <c r="E119" s="19"/>
      <c r="F119" s="20"/>
      <c r="G119" s="2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66" outlineLevel="1" x14ac:dyDescent="0.25">
      <c r="A120" s="53"/>
      <c r="B120" s="39" t="s">
        <v>176</v>
      </c>
      <c r="C120" s="85" t="s">
        <v>177</v>
      </c>
      <c r="D120" s="40" t="s">
        <v>48</v>
      </c>
      <c r="E120" s="26">
        <v>8</v>
      </c>
      <c r="F120" s="58"/>
      <c r="G120" s="59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</row>
    <row r="121" spans="1:20" ht="66" outlineLevel="1" x14ac:dyDescent="0.25">
      <c r="A121" s="53"/>
      <c r="B121" s="42" t="s">
        <v>178</v>
      </c>
      <c r="C121" s="84" t="s">
        <v>179</v>
      </c>
      <c r="D121" s="40" t="s">
        <v>48</v>
      </c>
      <c r="E121" s="23">
        <v>16</v>
      </c>
      <c r="F121" s="54"/>
      <c r="G121" s="55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</row>
    <row r="122" spans="1:20" ht="214.5" outlineLevel="1" x14ac:dyDescent="0.25">
      <c r="A122" s="53"/>
      <c r="B122" s="42" t="s">
        <v>180</v>
      </c>
      <c r="C122" s="84" t="s">
        <v>181</v>
      </c>
      <c r="D122" s="40" t="s">
        <v>48</v>
      </c>
      <c r="E122" s="23">
        <v>10</v>
      </c>
      <c r="F122" s="54"/>
      <c r="G122" s="55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</row>
    <row r="123" spans="1:20" ht="214.5" outlineLevel="1" x14ac:dyDescent="0.25">
      <c r="A123" s="53"/>
      <c r="B123" s="33" t="s">
        <v>182</v>
      </c>
      <c r="C123" s="84" t="s">
        <v>184</v>
      </c>
      <c r="D123" s="40" t="s">
        <v>48</v>
      </c>
      <c r="E123" s="23">
        <v>1</v>
      </c>
      <c r="F123" s="54"/>
      <c r="G123" s="55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</row>
    <row r="124" spans="1:20" ht="148.5" outlineLevel="1" x14ac:dyDescent="0.25">
      <c r="A124" s="53"/>
      <c r="B124" s="33" t="s">
        <v>185</v>
      </c>
      <c r="C124" s="84" t="s">
        <v>186</v>
      </c>
      <c r="D124" s="40" t="s">
        <v>48</v>
      </c>
      <c r="E124" s="23">
        <v>1</v>
      </c>
      <c r="F124" s="54"/>
      <c r="G124" s="55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</row>
    <row r="125" spans="1:20" ht="346.5" outlineLevel="1" x14ac:dyDescent="0.25">
      <c r="A125" s="53"/>
      <c r="B125" s="33" t="s">
        <v>187</v>
      </c>
      <c r="C125" s="84" t="s">
        <v>276</v>
      </c>
      <c r="D125" s="40" t="s">
        <v>48</v>
      </c>
      <c r="E125" s="23">
        <v>1</v>
      </c>
      <c r="F125" s="54"/>
      <c r="G125" s="55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</row>
    <row r="126" spans="1:20" ht="148.5" outlineLevel="1" x14ac:dyDescent="0.25">
      <c r="A126" s="53"/>
      <c r="B126" s="33" t="s">
        <v>188</v>
      </c>
      <c r="C126" s="84" t="s">
        <v>189</v>
      </c>
      <c r="D126" s="40" t="s">
        <v>48</v>
      </c>
      <c r="E126" s="23">
        <v>1</v>
      </c>
      <c r="F126" s="54"/>
      <c r="G126" s="55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</row>
    <row r="127" spans="1:20" ht="396" outlineLevel="1" x14ac:dyDescent="0.25">
      <c r="A127" s="53"/>
      <c r="B127" s="33" t="s">
        <v>190</v>
      </c>
      <c r="C127" s="84" t="s">
        <v>277</v>
      </c>
      <c r="D127" s="40" t="s">
        <v>48</v>
      </c>
      <c r="E127" s="23">
        <v>1</v>
      </c>
      <c r="F127" s="54"/>
      <c r="G127" s="55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</row>
    <row r="128" spans="1:20" ht="66" outlineLevel="1" x14ac:dyDescent="0.25">
      <c r="A128" s="53"/>
      <c r="B128" s="33" t="s">
        <v>191</v>
      </c>
      <c r="C128" s="84" t="s">
        <v>192</v>
      </c>
      <c r="D128" s="40" t="s">
        <v>48</v>
      </c>
      <c r="E128" s="23">
        <v>1</v>
      </c>
      <c r="F128" s="54"/>
      <c r="G128" s="55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</row>
    <row r="129" spans="1:20" ht="148.5" outlineLevel="1" x14ac:dyDescent="0.25">
      <c r="A129" s="53"/>
      <c r="B129" s="33" t="s">
        <v>193</v>
      </c>
      <c r="C129" s="84" t="s">
        <v>194</v>
      </c>
      <c r="D129" s="40" t="s">
        <v>48</v>
      </c>
      <c r="E129" s="23">
        <v>1</v>
      </c>
      <c r="F129" s="54"/>
      <c r="G129" s="55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</row>
    <row r="130" spans="1:20" ht="66" outlineLevel="1" x14ac:dyDescent="0.25">
      <c r="A130" s="53"/>
      <c r="B130" s="33" t="s">
        <v>195</v>
      </c>
      <c r="C130" s="84" t="s">
        <v>196</v>
      </c>
      <c r="D130" s="40" t="s">
        <v>48</v>
      </c>
      <c r="E130" s="23">
        <v>2</v>
      </c>
      <c r="F130" s="54"/>
      <c r="G130" s="55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</row>
    <row r="131" spans="1:20" ht="66" outlineLevel="1" x14ac:dyDescent="0.25">
      <c r="A131" s="53"/>
      <c r="B131" s="33" t="s">
        <v>197</v>
      </c>
      <c r="C131" s="84" t="s">
        <v>198</v>
      </c>
      <c r="D131" s="40" t="s">
        <v>48</v>
      </c>
      <c r="E131" s="23">
        <v>2</v>
      </c>
      <c r="F131" s="54"/>
      <c r="G131" s="55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</row>
    <row r="132" spans="1:20" ht="66" outlineLevel="1" x14ac:dyDescent="0.25">
      <c r="A132" s="53"/>
      <c r="B132" s="33" t="s">
        <v>199</v>
      </c>
      <c r="C132" s="84" t="s">
        <v>200</v>
      </c>
      <c r="D132" s="40" t="s">
        <v>48</v>
      </c>
      <c r="E132" s="23">
        <v>2</v>
      </c>
      <c r="F132" s="54"/>
      <c r="G132" s="55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</row>
    <row r="133" spans="1:20" ht="49.5" outlineLevel="1" x14ac:dyDescent="0.25">
      <c r="A133" s="53"/>
      <c r="B133" s="33" t="s">
        <v>201</v>
      </c>
      <c r="C133" s="84" t="s">
        <v>202</v>
      </c>
      <c r="D133" s="40" t="s">
        <v>48</v>
      </c>
      <c r="E133" s="23">
        <v>2</v>
      </c>
      <c r="F133" s="54"/>
      <c r="G133" s="55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</row>
    <row r="134" spans="1:20" ht="16.5" x14ac:dyDescent="0.3">
      <c r="A134" s="1"/>
      <c r="B134" s="22"/>
      <c r="C134" s="82"/>
      <c r="D134" s="30"/>
      <c r="E134" s="30"/>
      <c r="F134" s="95" t="s">
        <v>203</v>
      </c>
      <c r="G134" s="94">
        <f>SUM(G120:G133)</f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6.5" x14ac:dyDescent="0.3">
      <c r="A135" s="1"/>
      <c r="B135" s="18">
        <v>1.1200000000000001</v>
      </c>
      <c r="C135" s="81" t="s">
        <v>204</v>
      </c>
      <c r="D135" s="19" t="s">
        <v>14</v>
      </c>
      <c r="E135" s="19"/>
      <c r="F135" s="20"/>
      <c r="G135" s="2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66" outlineLevel="1" x14ac:dyDescent="0.25">
      <c r="A136" s="53"/>
      <c r="B136" s="42" t="s">
        <v>205</v>
      </c>
      <c r="C136" s="84" t="s">
        <v>206</v>
      </c>
      <c r="D136" s="40" t="s">
        <v>48</v>
      </c>
      <c r="E136" s="23">
        <v>4</v>
      </c>
      <c r="F136" s="54"/>
      <c r="G136" s="55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</row>
    <row r="137" spans="1:20" ht="99" outlineLevel="1" x14ac:dyDescent="0.25">
      <c r="A137" s="53"/>
      <c r="B137" s="42" t="s">
        <v>207</v>
      </c>
      <c r="C137" s="84" t="s">
        <v>208</v>
      </c>
      <c r="D137" s="40" t="s">
        <v>48</v>
      </c>
      <c r="E137" s="23">
        <v>2</v>
      </c>
      <c r="F137" s="54"/>
      <c r="G137" s="55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</row>
    <row r="138" spans="1:20" ht="115.5" outlineLevel="1" x14ac:dyDescent="0.25">
      <c r="A138" s="53"/>
      <c r="B138" s="42" t="s">
        <v>209</v>
      </c>
      <c r="C138" s="84" t="s">
        <v>210</v>
      </c>
      <c r="D138" s="40" t="s">
        <v>48</v>
      </c>
      <c r="E138" s="23">
        <v>2</v>
      </c>
      <c r="F138" s="54"/>
      <c r="G138" s="55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</row>
    <row r="139" spans="1:20" ht="115.5" outlineLevel="1" x14ac:dyDescent="0.25">
      <c r="A139" s="53"/>
      <c r="B139" s="42" t="s">
        <v>211</v>
      </c>
      <c r="C139" s="84" t="s">
        <v>212</v>
      </c>
      <c r="D139" s="40" t="s">
        <v>48</v>
      </c>
      <c r="E139" s="23">
        <v>1</v>
      </c>
      <c r="F139" s="54"/>
      <c r="G139" s="55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</row>
    <row r="140" spans="1:20" ht="82.5" outlineLevel="1" x14ac:dyDescent="0.25">
      <c r="A140" s="53"/>
      <c r="B140" s="42" t="s">
        <v>213</v>
      </c>
      <c r="C140" s="84" t="s">
        <v>214</v>
      </c>
      <c r="D140" s="40" t="s">
        <v>31</v>
      </c>
      <c r="E140" s="23">
        <v>8.4499999999999993</v>
      </c>
      <c r="F140" s="54"/>
      <c r="G140" s="55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</row>
    <row r="141" spans="1:20" ht="16.5" x14ac:dyDescent="0.3">
      <c r="A141" s="1"/>
      <c r="B141" s="22"/>
      <c r="C141" s="82"/>
      <c r="D141" s="30"/>
      <c r="E141" s="30"/>
      <c r="F141" s="95" t="s">
        <v>215</v>
      </c>
      <c r="G141" s="94">
        <f>SUM(G136:G140)</f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6.5" x14ac:dyDescent="0.3">
      <c r="A142" s="1"/>
      <c r="B142" s="18">
        <v>1.1299999999999999</v>
      </c>
      <c r="C142" s="81" t="s">
        <v>216</v>
      </c>
      <c r="D142" s="19" t="s">
        <v>14</v>
      </c>
      <c r="E142" s="19"/>
      <c r="F142" s="20"/>
      <c r="G142" s="2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82.5" outlineLevel="1" x14ac:dyDescent="0.3">
      <c r="A143" s="1"/>
      <c r="B143" s="29" t="s">
        <v>217</v>
      </c>
      <c r="C143" s="83" t="s">
        <v>218</v>
      </c>
      <c r="D143" s="23" t="s">
        <v>42</v>
      </c>
      <c r="E143" s="23">
        <v>641.01</v>
      </c>
      <c r="F143" s="24"/>
      <c r="G143" s="2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7.25" thickBot="1" x14ac:dyDescent="0.35">
      <c r="A144" s="1"/>
      <c r="B144" s="60"/>
      <c r="C144" s="88"/>
      <c r="D144" s="96"/>
      <c r="E144" s="96"/>
      <c r="F144" s="97" t="s">
        <v>219</v>
      </c>
      <c r="G144" s="98">
        <f>SUM(G143)</f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6.5" x14ac:dyDescent="0.3">
      <c r="A145" s="1"/>
      <c r="B145" s="61"/>
      <c r="C145" s="79"/>
      <c r="D145" s="114" t="str">
        <f>+B12</f>
        <v>1. ZONA 01</v>
      </c>
      <c r="E145" s="115"/>
      <c r="F145" s="116"/>
      <c r="G145" s="62">
        <f>+G144+G141+G134+G118+G104+G57+G54+G44+G39+G33+G25+G18</f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7.25" thickBot="1" x14ac:dyDescent="0.35">
      <c r="A146" s="1"/>
      <c r="B146" s="1"/>
      <c r="C146" s="79"/>
      <c r="D146" s="9"/>
      <c r="E146" s="9"/>
      <c r="F146" s="10"/>
      <c r="G146" s="1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7.25" thickBot="1" x14ac:dyDescent="0.35">
      <c r="A147" s="1"/>
      <c r="B147" s="17" t="s">
        <v>220</v>
      </c>
      <c r="C147" s="110"/>
      <c r="D147" s="111"/>
      <c r="E147" s="111"/>
      <c r="F147" s="111"/>
      <c r="G147" s="11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6.5" x14ac:dyDescent="0.3">
      <c r="A148" s="1"/>
      <c r="B148" s="99">
        <v>2.0099999999999998</v>
      </c>
      <c r="C148" s="100" t="s">
        <v>13</v>
      </c>
      <c r="D148" s="19" t="s">
        <v>14</v>
      </c>
      <c r="E148" s="19"/>
      <c r="F148" s="20"/>
      <c r="G148" s="10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82.5" outlineLevel="1" x14ac:dyDescent="0.3">
      <c r="A149" s="1"/>
      <c r="B149" s="29" t="s">
        <v>15</v>
      </c>
      <c r="C149" s="83" t="s">
        <v>16</v>
      </c>
      <c r="D149" s="23" t="s">
        <v>48</v>
      </c>
      <c r="E149" s="23">
        <v>5</v>
      </c>
      <c r="F149" s="24"/>
      <c r="G149" s="2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99" outlineLevel="1" x14ac:dyDescent="0.3">
      <c r="A150" s="1"/>
      <c r="B150" s="22" t="s">
        <v>273</v>
      </c>
      <c r="C150" s="82" t="s">
        <v>274</v>
      </c>
      <c r="D150" s="23" t="s">
        <v>42</v>
      </c>
      <c r="E150" s="23">
        <v>59.85</v>
      </c>
      <c r="F150" s="24"/>
      <c r="G150" s="2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99" outlineLevel="1" x14ac:dyDescent="0.3">
      <c r="A151" s="1"/>
      <c r="B151" s="22" t="s">
        <v>19</v>
      </c>
      <c r="C151" s="82" t="s">
        <v>20</v>
      </c>
      <c r="D151" s="26" t="s">
        <v>31</v>
      </c>
      <c r="E151" s="26">
        <v>7.18</v>
      </c>
      <c r="F151" s="27"/>
      <c r="G151" s="10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6.5" x14ac:dyDescent="0.3">
      <c r="A152" s="1"/>
      <c r="B152" s="22"/>
      <c r="C152" s="82"/>
      <c r="D152" s="103"/>
      <c r="E152" s="103"/>
      <c r="F152" s="104" t="s">
        <v>22</v>
      </c>
      <c r="G152" s="94">
        <f>SUM(G149:G151)</f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6.5" x14ac:dyDescent="0.3">
      <c r="A153" s="1"/>
      <c r="B153" s="99">
        <v>2.02</v>
      </c>
      <c r="C153" s="100" t="s">
        <v>221</v>
      </c>
      <c r="D153" s="19" t="s">
        <v>14</v>
      </c>
      <c r="E153" s="19"/>
      <c r="F153" s="20"/>
      <c r="G153" s="10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66" outlineLevel="1" x14ac:dyDescent="0.3">
      <c r="A154" s="1"/>
      <c r="B154" s="29" t="s">
        <v>24</v>
      </c>
      <c r="C154" s="83" t="s">
        <v>25</v>
      </c>
      <c r="D154" s="23" t="s">
        <v>42</v>
      </c>
      <c r="E154" s="23">
        <v>507</v>
      </c>
      <c r="F154" s="24"/>
      <c r="G154" s="2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9.5" outlineLevel="1" x14ac:dyDescent="0.3">
      <c r="A155" s="1"/>
      <c r="B155" s="29" t="s">
        <v>26</v>
      </c>
      <c r="C155" s="83" t="s">
        <v>27</v>
      </c>
      <c r="D155" s="23" t="s">
        <v>31</v>
      </c>
      <c r="E155" s="23">
        <v>153.78</v>
      </c>
      <c r="F155" s="24"/>
      <c r="G155" s="2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99" outlineLevel="1" x14ac:dyDescent="0.3">
      <c r="A156" s="1"/>
      <c r="B156" s="29" t="s">
        <v>28</v>
      </c>
      <c r="C156" s="83" t="s">
        <v>256</v>
      </c>
      <c r="D156" s="23" t="s">
        <v>42</v>
      </c>
      <c r="E156" s="23">
        <v>117.78</v>
      </c>
      <c r="F156" s="24"/>
      <c r="G156" s="2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66" outlineLevel="1" x14ac:dyDescent="0.3">
      <c r="A157" s="32"/>
      <c r="B157" s="33" t="s">
        <v>29</v>
      </c>
      <c r="C157" s="84" t="s">
        <v>30</v>
      </c>
      <c r="D157" s="34" t="s">
        <v>31</v>
      </c>
      <c r="E157" s="35">
        <v>112.79</v>
      </c>
      <c r="F157" s="36"/>
      <c r="G157" s="37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</row>
    <row r="158" spans="1:20" ht="99" outlineLevel="1" x14ac:dyDescent="0.3">
      <c r="A158" s="1"/>
      <c r="B158" s="29" t="s">
        <v>19</v>
      </c>
      <c r="C158" s="83" t="s">
        <v>20</v>
      </c>
      <c r="D158" s="23" t="s">
        <v>31</v>
      </c>
      <c r="E158" s="23">
        <v>153.78</v>
      </c>
      <c r="F158" s="24"/>
      <c r="G158" s="2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6.5" x14ac:dyDescent="0.3">
      <c r="A159" s="1"/>
      <c r="B159" s="22"/>
      <c r="C159" s="82"/>
      <c r="D159" s="103"/>
      <c r="E159" s="103"/>
      <c r="F159" s="104" t="s">
        <v>32</v>
      </c>
      <c r="G159" s="94">
        <f>SUM(G154:G158)</f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6.5" x14ac:dyDescent="0.3">
      <c r="A160" s="1"/>
      <c r="B160" s="99">
        <v>2.0299999999999998</v>
      </c>
      <c r="C160" s="100" t="s">
        <v>33</v>
      </c>
      <c r="D160" s="19" t="s">
        <v>14</v>
      </c>
      <c r="E160" s="19"/>
      <c r="F160" s="20"/>
      <c r="G160" s="10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82.5" outlineLevel="1" x14ac:dyDescent="0.3">
      <c r="A161" s="1"/>
      <c r="B161" s="29" t="s">
        <v>222</v>
      </c>
      <c r="C161" s="82" t="s">
        <v>223</v>
      </c>
      <c r="D161" s="26" t="s">
        <v>45</v>
      </c>
      <c r="E161" s="26">
        <v>162.75</v>
      </c>
      <c r="F161" s="27"/>
      <c r="G161" s="2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15.5" outlineLevel="1" x14ac:dyDescent="0.3">
      <c r="A162" s="1"/>
      <c r="B162" s="29" t="s">
        <v>224</v>
      </c>
      <c r="C162" s="82" t="s">
        <v>225</v>
      </c>
      <c r="D162" s="26" t="s">
        <v>48</v>
      </c>
      <c r="E162" s="26">
        <v>16</v>
      </c>
      <c r="F162" s="27"/>
      <c r="G162" s="2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82.5" outlineLevel="1" x14ac:dyDescent="0.3">
      <c r="A163" s="1"/>
      <c r="B163" s="29" t="s">
        <v>226</v>
      </c>
      <c r="C163" s="83" t="s">
        <v>227</v>
      </c>
      <c r="D163" s="23" t="s">
        <v>18</v>
      </c>
      <c r="E163" s="26">
        <v>117.78</v>
      </c>
      <c r="F163" s="27"/>
      <c r="G163" s="2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82.5" outlineLevel="1" x14ac:dyDescent="0.3">
      <c r="A164" s="1"/>
      <c r="B164" s="29" t="s">
        <v>43</v>
      </c>
      <c r="C164" s="83" t="s">
        <v>44</v>
      </c>
      <c r="D164" s="23" t="s">
        <v>45</v>
      </c>
      <c r="E164" s="26">
        <v>101.65</v>
      </c>
      <c r="F164" s="27"/>
      <c r="G164" s="2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6.5" x14ac:dyDescent="0.3">
      <c r="A165" s="1"/>
      <c r="B165" s="22"/>
      <c r="C165" s="82"/>
      <c r="D165" s="103"/>
      <c r="E165" s="103"/>
      <c r="F165" s="104" t="s">
        <v>49</v>
      </c>
      <c r="G165" s="94">
        <f>SUM(G160:G164)</f>
        <v>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6.5" x14ac:dyDescent="0.3">
      <c r="A166" s="1"/>
      <c r="B166" s="99">
        <v>2.04</v>
      </c>
      <c r="C166" s="100" t="s">
        <v>50</v>
      </c>
      <c r="D166" s="19" t="s">
        <v>14</v>
      </c>
      <c r="E166" s="19"/>
      <c r="F166" s="20"/>
      <c r="G166" s="10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99" outlineLevel="1" x14ac:dyDescent="0.3">
      <c r="A167" s="1"/>
      <c r="B167" s="29" t="s">
        <v>228</v>
      </c>
      <c r="C167" s="82" t="s">
        <v>229</v>
      </c>
      <c r="D167" s="26" t="s">
        <v>48</v>
      </c>
      <c r="E167" s="26">
        <v>16</v>
      </c>
      <c r="F167" s="27"/>
      <c r="G167" s="2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2" outlineLevel="1" x14ac:dyDescent="0.3">
      <c r="A168" s="1"/>
      <c r="B168" s="29" t="s">
        <v>230</v>
      </c>
      <c r="C168" s="82" t="s">
        <v>231</v>
      </c>
      <c r="D168" s="26" t="s">
        <v>278</v>
      </c>
      <c r="E168" s="26">
        <v>1346.4</v>
      </c>
      <c r="F168" s="27"/>
      <c r="G168" s="2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82.5" outlineLevel="1" x14ac:dyDescent="0.3">
      <c r="A169" s="1"/>
      <c r="B169" s="22" t="s">
        <v>232</v>
      </c>
      <c r="C169" s="82" t="s">
        <v>233</v>
      </c>
      <c r="D169" s="26" t="s">
        <v>48</v>
      </c>
      <c r="E169" s="26">
        <v>16</v>
      </c>
      <c r="F169" s="27"/>
      <c r="G169" s="2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99" outlineLevel="1" x14ac:dyDescent="0.3">
      <c r="A170" s="1"/>
      <c r="B170" s="22" t="s">
        <v>234</v>
      </c>
      <c r="C170" s="82" t="s">
        <v>235</v>
      </c>
      <c r="D170" s="26" t="s">
        <v>45</v>
      </c>
      <c r="E170" s="26">
        <v>81.040000000000006</v>
      </c>
      <c r="F170" s="27"/>
      <c r="G170" s="10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99" outlineLevel="1" x14ac:dyDescent="0.3">
      <c r="A171" s="1"/>
      <c r="B171" s="22" t="s">
        <v>236</v>
      </c>
      <c r="C171" s="82" t="s">
        <v>237</v>
      </c>
      <c r="D171" s="26" t="s">
        <v>45</v>
      </c>
      <c r="E171" s="26">
        <v>73.147999999999996</v>
      </c>
      <c r="F171" s="27"/>
      <c r="G171" s="10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99" outlineLevel="1" x14ac:dyDescent="0.3">
      <c r="A172" s="1"/>
      <c r="B172" s="29" t="s">
        <v>238</v>
      </c>
      <c r="C172" s="82" t="s">
        <v>239</v>
      </c>
      <c r="D172" s="26" t="s">
        <v>18</v>
      </c>
      <c r="E172" s="26">
        <v>106.19</v>
      </c>
      <c r="F172" s="27"/>
      <c r="G172" s="2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82.5" outlineLevel="1" x14ac:dyDescent="0.3">
      <c r="A173" s="1"/>
      <c r="B173" s="29" t="s">
        <v>240</v>
      </c>
      <c r="C173" s="82" t="s">
        <v>241</v>
      </c>
      <c r="D173" s="26" t="s">
        <v>45</v>
      </c>
      <c r="E173" s="26">
        <v>81.400000000000006</v>
      </c>
      <c r="F173" s="27"/>
      <c r="G173" s="2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6.5" x14ac:dyDescent="0.3">
      <c r="A174" s="1"/>
      <c r="B174" s="22"/>
      <c r="C174" s="82"/>
      <c r="D174" s="103"/>
      <c r="E174" s="103"/>
      <c r="F174" s="104" t="s">
        <v>59</v>
      </c>
      <c r="G174" s="94">
        <f>SUM(G167:G173)</f>
        <v>0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6.5" x14ac:dyDescent="0.3">
      <c r="A175" s="1"/>
      <c r="B175" s="99">
        <v>2.0499999999999998</v>
      </c>
      <c r="C175" s="100" t="s">
        <v>60</v>
      </c>
      <c r="D175" s="19" t="s">
        <v>14</v>
      </c>
      <c r="E175" s="19"/>
      <c r="F175" s="20"/>
      <c r="G175" s="10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65" outlineLevel="1" x14ac:dyDescent="0.3">
      <c r="A176" s="1"/>
      <c r="B176" s="39" t="s">
        <v>242</v>
      </c>
      <c r="C176" s="85" t="s">
        <v>243</v>
      </c>
      <c r="D176" s="40" t="s">
        <v>45</v>
      </c>
      <c r="E176" s="26">
        <v>83.5</v>
      </c>
      <c r="F176" s="41"/>
      <c r="G176" s="2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6.5" x14ac:dyDescent="0.3">
      <c r="A177" s="1"/>
      <c r="B177" s="22"/>
      <c r="C177" s="82"/>
      <c r="D177" s="103"/>
      <c r="E177" s="103"/>
      <c r="F177" s="104" t="s">
        <v>68</v>
      </c>
      <c r="G177" s="94">
        <f>SUM(G176)</f>
        <v>0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6.5" x14ac:dyDescent="0.3">
      <c r="A178" s="1"/>
      <c r="B178" s="99">
        <v>2.06</v>
      </c>
      <c r="C178" s="100" t="s">
        <v>69</v>
      </c>
      <c r="D178" s="19" t="s">
        <v>14</v>
      </c>
      <c r="E178" s="19"/>
      <c r="F178" s="20"/>
      <c r="G178" s="10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66" outlineLevel="1" x14ac:dyDescent="0.25">
      <c r="A179" s="8"/>
      <c r="B179" s="42" t="s">
        <v>70</v>
      </c>
      <c r="C179" s="85" t="s">
        <v>71</v>
      </c>
      <c r="D179" s="43" t="s">
        <v>42</v>
      </c>
      <c r="E179" s="26">
        <v>57.9</v>
      </c>
      <c r="F179" s="27"/>
      <c r="G179" s="25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15.5" outlineLevel="1" x14ac:dyDescent="0.25">
      <c r="A180" s="8"/>
      <c r="B180" s="42" t="s">
        <v>72</v>
      </c>
      <c r="C180" s="85" t="s">
        <v>73</v>
      </c>
      <c r="D180" s="43" t="s">
        <v>42</v>
      </c>
      <c r="E180" s="26">
        <v>170.97</v>
      </c>
      <c r="F180" s="27"/>
      <c r="G180" s="25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82.5" outlineLevel="1" x14ac:dyDescent="0.25">
      <c r="A181" s="8"/>
      <c r="B181" s="44" t="s">
        <v>80</v>
      </c>
      <c r="C181" s="85" t="s">
        <v>81</v>
      </c>
      <c r="D181" s="40" t="s">
        <v>45</v>
      </c>
      <c r="E181" s="26">
        <v>112.02</v>
      </c>
      <c r="F181" s="27"/>
      <c r="G181" s="10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32" outlineLevel="1" x14ac:dyDescent="0.25">
      <c r="A182" s="8"/>
      <c r="B182" s="44" t="s">
        <v>82</v>
      </c>
      <c r="C182" s="85" t="s">
        <v>83</v>
      </c>
      <c r="D182" s="40" t="s">
        <v>45</v>
      </c>
      <c r="E182" s="26">
        <v>63.44</v>
      </c>
      <c r="F182" s="27"/>
      <c r="G182" s="10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48.5" outlineLevel="1" x14ac:dyDescent="0.25">
      <c r="A183" s="8"/>
      <c r="B183" s="44" t="s">
        <v>84</v>
      </c>
      <c r="C183" s="85" t="s">
        <v>85</v>
      </c>
      <c r="D183" s="40" t="s">
        <v>48</v>
      </c>
      <c r="E183" s="26">
        <v>3</v>
      </c>
      <c r="F183" s="27"/>
      <c r="G183" s="10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6.5" x14ac:dyDescent="0.3">
      <c r="A184" s="1"/>
      <c r="B184" s="22"/>
      <c r="C184" s="82"/>
      <c r="D184" s="103"/>
      <c r="E184" s="103"/>
      <c r="F184" s="104" t="s">
        <v>86</v>
      </c>
      <c r="G184" s="94">
        <f>SUM(G179:G183)</f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6.5" x14ac:dyDescent="0.3">
      <c r="A185" s="1"/>
      <c r="B185" s="99">
        <v>2.0699999999999998</v>
      </c>
      <c r="C185" s="100" t="s">
        <v>91</v>
      </c>
      <c r="D185" s="19" t="s">
        <v>14</v>
      </c>
      <c r="E185" s="19"/>
      <c r="F185" s="20"/>
      <c r="G185" s="10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6.5" outlineLevel="1" x14ac:dyDescent="0.3">
      <c r="A186" s="1"/>
      <c r="B186" s="45"/>
      <c r="C186" s="86" t="s">
        <v>92</v>
      </c>
      <c r="D186" s="46"/>
      <c r="E186" s="47"/>
      <c r="F186" s="105"/>
      <c r="G186" s="4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82.5" outlineLevel="1" x14ac:dyDescent="0.3">
      <c r="A187" s="1"/>
      <c r="B187" s="29" t="s">
        <v>95</v>
      </c>
      <c r="C187" s="83" t="s">
        <v>96</v>
      </c>
      <c r="D187" s="23" t="s">
        <v>63</v>
      </c>
      <c r="E187" s="23">
        <v>157.9</v>
      </c>
      <c r="F187" s="27"/>
      <c r="G187" s="2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82.5" outlineLevel="1" x14ac:dyDescent="0.3">
      <c r="A188" s="1"/>
      <c r="B188" s="29" t="s">
        <v>261</v>
      </c>
      <c r="C188" s="83" t="s">
        <v>262</v>
      </c>
      <c r="D188" s="23" t="s">
        <v>63</v>
      </c>
      <c r="E188" s="23">
        <v>36.799999999999997</v>
      </c>
      <c r="F188" s="27"/>
      <c r="G188" s="2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82.5" outlineLevel="1" x14ac:dyDescent="0.3">
      <c r="A189" s="1"/>
      <c r="B189" s="29" t="s">
        <v>268</v>
      </c>
      <c r="C189" s="83" t="s">
        <v>125</v>
      </c>
      <c r="D189" s="23" t="s">
        <v>63</v>
      </c>
      <c r="E189" s="23">
        <v>81.78</v>
      </c>
      <c r="F189" s="27"/>
      <c r="G189" s="2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82.5" outlineLevel="1" x14ac:dyDescent="0.3">
      <c r="A190" s="1"/>
      <c r="B190" s="50" t="s">
        <v>263</v>
      </c>
      <c r="C190" s="83" t="s">
        <v>101</v>
      </c>
      <c r="D190" s="23" t="s">
        <v>63</v>
      </c>
      <c r="E190" s="23">
        <v>218.57</v>
      </c>
      <c r="F190" s="27"/>
      <c r="G190" s="2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66" outlineLevel="1" x14ac:dyDescent="0.3">
      <c r="A191" s="1"/>
      <c r="B191" s="50" t="s">
        <v>103</v>
      </c>
      <c r="C191" s="83" t="s">
        <v>104</v>
      </c>
      <c r="D191" s="23" t="s">
        <v>63</v>
      </c>
      <c r="E191" s="23">
        <v>237.52</v>
      </c>
      <c r="F191" s="27"/>
      <c r="G191" s="2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66" outlineLevel="1" x14ac:dyDescent="0.3">
      <c r="A192" s="1"/>
      <c r="B192" s="29" t="s">
        <v>105</v>
      </c>
      <c r="C192" s="83" t="s">
        <v>106</v>
      </c>
      <c r="D192" s="23" t="s">
        <v>63</v>
      </c>
      <c r="E192" s="23">
        <v>199.61</v>
      </c>
      <c r="F192" s="27"/>
      <c r="G192" s="2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66" outlineLevel="1" x14ac:dyDescent="0.3">
      <c r="A193" s="1"/>
      <c r="B193" s="29" t="s">
        <v>107</v>
      </c>
      <c r="C193" s="83" t="s">
        <v>108</v>
      </c>
      <c r="D193" s="23" t="s">
        <v>63</v>
      </c>
      <c r="E193" s="23">
        <v>163.56</v>
      </c>
      <c r="F193" s="27"/>
      <c r="G193" s="2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66" outlineLevel="1" x14ac:dyDescent="0.3">
      <c r="A194" s="1"/>
      <c r="B194" s="29" t="s">
        <v>265</v>
      </c>
      <c r="C194" s="83" t="s">
        <v>109</v>
      </c>
      <c r="D194" s="23" t="s">
        <v>17</v>
      </c>
      <c r="E194" s="23">
        <v>27</v>
      </c>
      <c r="F194" s="27"/>
      <c r="G194" s="2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66" outlineLevel="1" x14ac:dyDescent="0.3">
      <c r="A195" s="1"/>
      <c r="B195" s="50" t="s">
        <v>110</v>
      </c>
      <c r="C195" s="83" t="s">
        <v>111</v>
      </c>
      <c r="D195" s="23" t="s">
        <v>21</v>
      </c>
      <c r="E195" s="23">
        <v>18.28</v>
      </c>
      <c r="F195" s="27"/>
      <c r="G195" s="2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66" outlineLevel="1" x14ac:dyDescent="0.3">
      <c r="A196" s="1"/>
      <c r="B196" s="29" t="s">
        <v>29</v>
      </c>
      <c r="C196" s="83" t="s">
        <v>30</v>
      </c>
      <c r="D196" s="23" t="s">
        <v>31</v>
      </c>
      <c r="E196" s="43">
        <v>14.62</v>
      </c>
      <c r="F196" s="27"/>
      <c r="G196" s="2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82.5" outlineLevel="1" x14ac:dyDescent="0.3">
      <c r="A197" s="1"/>
      <c r="B197" s="29" t="s">
        <v>266</v>
      </c>
      <c r="C197" s="83" t="s">
        <v>112</v>
      </c>
      <c r="D197" s="23" t="s">
        <v>17</v>
      </c>
      <c r="E197" s="23">
        <v>41</v>
      </c>
      <c r="F197" s="27"/>
      <c r="G197" s="2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82.5" outlineLevel="1" x14ac:dyDescent="0.3">
      <c r="A198" s="1"/>
      <c r="B198" s="50" t="s">
        <v>271</v>
      </c>
      <c r="C198" s="83" t="s">
        <v>272</v>
      </c>
      <c r="D198" s="23" t="s">
        <v>17</v>
      </c>
      <c r="E198" s="23">
        <v>15</v>
      </c>
      <c r="F198" s="27"/>
      <c r="G198" s="2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247.5" outlineLevel="1" x14ac:dyDescent="0.3">
      <c r="A199" s="1"/>
      <c r="B199" s="29" t="s">
        <v>116</v>
      </c>
      <c r="C199" s="83" t="s">
        <v>117</v>
      </c>
      <c r="D199" s="23" t="s">
        <v>17</v>
      </c>
      <c r="E199" s="23">
        <v>5</v>
      </c>
      <c r="F199" s="27"/>
      <c r="G199" s="2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15.5" outlineLevel="1" x14ac:dyDescent="0.3">
      <c r="A200" s="1"/>
      <c r="B200" s="29" t="s">
        <v>118</v>
      </c>
      <c r="C200" s="83" t="s">
        <v>119</v>
      </c>
      <c r="D200" s="23" t="s">
        <v>17</v>
      </c>
      <c r="E200" s="23">
        <v>8</v>
      </c>
      <c r="F200" s="27"/>
      <c r="G200" s="2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15.5" outlineLevel="1" x14ac:dyDescent="0.3">
      <c r="A201" s="1"/>
      <c r="B201" s="29" t="s">
        <v>120</v>
      </c>
      <c r="C201" s="83" t="s">
        <v>121</v>
      </c>
      <c r="D201" s="23" t="s">
        <v>17</v>
      </c>
      <c r="E201" s="23">
        <v>8</v>
      </c>
      <c r="F201" s="27"/>
      <c r="G201" s="2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6.5" outlineLevel="1" x14ac:dyDescent="0.3">
      <c r="A202" s="1"/>
      <c r="B202" s="45"/>
      <c r="C202" s="86" t="s">
        <v>124</v>
      </c>
      <c r="D202" s="46"/>
      <c r="E202" s="47"/>
      <c r="F202" s="105"/>
      <c r="G202" s="4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82.5" outlineLevel="1" x14ac:dyDescent="0.3">
      <c r="A203" s="1"/>
      <c r="B203" s="22" t="s">
        <v>93</v>
      </c>
      <c r="C203" s="82" t="s">
        <v>94</v>
      </c>
      <c r="D203" s="26" t="s">
        <v>63</v>
      </c>
      <c r="E203" s="40">
        <v>20.399999999999999</v>
      </c>
      <c r="F203" s="27"/>
      <c r="G203" s="2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82.5" outlineLevel="1" x14ac:dyDescent="0.3">
      <c r="A204" s="1"/>
      <c r="B204" s="22" t="s">
        <v>261</v>
      </c>
      <c r="C204" s="82" t="s">
        <v>262</v>
      </c>
      <c r="D204" s="26" t="s">
        <v>63</v>
      </c>
      <c r="E204" s="40">
        <v>4.3</v>
      </c>
      <c r="F204" s="27"/>
      <c r="G204" s="2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82.5" outlineLevel="1" x14ac:dyDescent="0.3">
      <c r="A205" s="1"/>
      <c r="B205" s="22" t="s">
        <v>268</v>
      </c>
      <c r="C205" s="82" t="s">
        <v>125</v>
      </c>
      <c r="D205" s="26" t="s">
        <v>63</v>
      </c>
      <c r="E205" s="26">
        <v>4.43</v>
      </c>
      <c r="F205" s="27"/>
      <c r="G205" s="2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82.5" outlineLevel="1" x14ac:dyDescent="0.3">
      <c r="A206" s="1"/>
      <c r="B206" s="51" t="s">
        <v>263</v>
      </c>
      <c r="C206" s="82" t="s">
        <v>101</v>
      </c>
      <c r="D206" s="26" t="s">
        <v>63</v>
      </c>
      <c r="E206" s="26">
        <v>21.01</v>
      </c>
      <c r="F206" s="27"/>
      <c r="G206" s="2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66" outlineLevel="1" x14ac:dyDescent="0.3">
      <c r="A207" s="1"/>
      <c r="B207" s="51" t="s">
        <v>105</v>
      </c>
      <c r="C207" s="82" t="s">
        <v>106</v>
      </c>
      <c r="D207" s="26" t="s">
        <v>63</v>
      </c>
      <c r="E207" s="26">
        <v>42.02</v>
      </c>
      <c r="F207" s="27"/>
      <c r="G207" s="2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66" outlineLevel="1" x14ac:dyDescent="0.3">
      <c r="A208" s="1"/>
      <c r="B208" s="51" t="s">
        <v>269</v>
      </c>
      <c r="C208" s="82" t="s">
        <v>126</v>
      </c>
      <c r="D208" s="26" t="s">
        <v>63</v>
      </c>
      <c r="E208" s="26">
        <v>8.86</v>
      </c>
      <c r="F208" s="27"/>
      <c r="G208" s="2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82.5" outlineLevel="1" x14ac:dyDescent="0.3">
      <c r="A209" s="1"/>
      <c r="B209" s="51" t="s">
        <v>266</v>
      </c>
      <c r="C209" s="82" t="s">
        <v>112</v>
      </c>
      <c r="D209" s="26" t="s">
        <v>17</v>
      </c>
      <c r="E209" s="26">
        <v>4</v>
      </c>
      <c r="F209" s="27"/>
      <c r="G209" s="2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82.5" outlineLevel="1" x14ac:dyDescent="0.3">
      <c r="A210" s="1"/>
      <c r="B210" s="51" t="s">
        <v>127</v>
      </c>
      <c r="C210" s="82" t="s">
        <v>128</v>
      </c>
      <c r="D210" s="26" t="s">
        <v>17</v>
      </c>
      <c r="E210" s="26">
        <v>4</v>
      </c>
      <c r="F210" s="27"/>
      <c r="G210" s="2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82.5" outlineLevel="1" x14ac:dyDescent="0.3">
      <c r="A211" s="1"/>
      <c r="B211" s="51" t="s">
        <v>270</v>
      </c>
      <c r="C211" s="82" t="s">
        <v>129</v>
      </c>
      <c r="D211" s="26" t="s">
        <v>17</v>
      </c>
      <c r="E211" s="26">
        <v>4</v>
      </c>
      <c r="F211" s="27"/>
      <c r="G211" s="2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99" outlineLevel="1" x14ac:dyDescent="0.3">
      <c r="A212" s="1"/>
      <c r="B212" s="51" t="s">
        <v>130</v>
      </c>
      <c r="C212" s="82" t="s">
        <v>131</v>
      </c>
      <c r="D212" s="26" t="s">
        <v>17</v>
      </c>
      <c r="E212" s="26">
        <v>4</v>
      </c>
      <c r="F212" s="27"/>
      <c r="G212" s="2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6.5" x14ac:dyDescent="0.3">
      <c r="A213" s="1"/>
      <c r="B213" s="22"/>
      <c r="C213" s="82"/>
      <c r="D213" s="103"/>
      <c r="E213" s="103"/>
      <c r="F213" s="104" t="s">
        <v>244</v>
      </c>
      <c r="G213" s="94">
        <f>SUM(G186:G212)</f>
        <v>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6.5" x14ac:dyDescent="0.3">
      <c r="A214" s="1"/>
      <c r="B214" s="99">
        <v>2.08</v>
      </c>
      <c r="C214" s="106" t="s">
        <v>245</v>
      </c>
      <c r="D214" s="19" t="s">
        <v>14</v>
      </c>
      <c r="E214" s="19"/>
      <c r="F214" s="20"/>
      <c r="G214" s="10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82.5" outlineLevel="1" x14ac:dyDescent="0.25">
      <c r="A215" s="53"/>
      <c r="B215" s="42" t="s">
        <v>149</v>
      </c>
      <c r="C215" s="84" t="s">
        <v>150</v>
      </c>
      <c r="D215" s="43" t="s">
        <v>45</v>
      </c>
      <c r="E215" s="23">
        <v>7.1</v>
      </c>
      <c r="F215" s="54"/>
      <c r="G215" s="55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</row>
    <row r="216" spans="1:20" ht="82.5" outlineLevel="1" x14ac:dyDescent="0.25">
      <c r="A216" s="53"/>
      <c r="B216" s="42" t="s">
        <v>151</v>
      </c>
      <c r="C216" s="84" t="s">
        <v>152</v>
      </c>
      <c r="D216" s="43" t="s">
        <v>45</v>
      </c>
      <c r="E216" s="23">
        <v>39.409999999999997</v>
      </c>
      <c r="F216" s="54"/>
      <c r="G216" s="55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</row>
    <row r="217" spans="1:20" ht="82.5" outlineLevel="1" x14ac:dyDescent="0.25">
      <c r="A217" s="53"/>
      <c r="B217" s="42" t="s">
        <v>153</v>
      </c>
      <c r="C217" s="84" t="s">
        <v>154</v>
      </c>
      <c r="D217" s="43" t="s">
        <v>48</v>
      </c>
      <c r="E217" s="23">
        <v>7</v>
      </c>
      <c r="F217" s="57"/>
      <c r="G217" s="55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</row>
    <row r="218" spans="1:20" ht="82.5" outlineLevel="1" x14ac:dyDescent="0.25">
      <c r="A218" s="53"/>
      <c r="B218" s="42" t="s">
        <v>156</v>
      </c>
      <c r="C218" s="84" t="s">
        <v>157</v>
      </c>
      <c r="D218" s="43" t="s">
        <v>48</v>
      </c>
      <c r="E218" s="23">
        <v>31</v>
      </c>
      <c r="F218" s="54"/>
      <c r="G218" s="55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</row>
    <row r="219" spans="1:20" ht="82.5" outlineLevel="1" x14ac:dyDescent="0.25">
      <c r="A219" s="53"/>
      <c r="B219" s="42" t="s">
        <v>158</v>
      </c>
      <c r="C219" s="84" t="s">
        <v>159</v>
      </c>
      <c r="D219" s="43" t="s">
        <v>48</v>
      </c>
      <c r="E219" s="23">
        <v>38</v>
      </c>
      <c r="F219" s="54"/>
      <c r="G219" s="55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</row>
    <row r="220" spans="1:20" ht="82.5" outlineLevel="1" x14ac:dyDescent="0.25">
      <c r="A220" s="53"/>
      <c r="B220" s="42" t="s">
        <v>160</v>
      </c>
      <c r="C220" s="84" t="s">
        <v>161</v>
      </c>
      <c r="D220" s="43" t="s">
        <v>48</v>
      </c>
      <c r="E220" s="23">
        <v>4</v>
      </c>
      <c r="F220" s="54"/>
      <c r="G220" s="55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</row>
    <row r="221" spans="1:20" ht="82.5" outlineLevel="1" x14ac:dyDescent="0.25">
      <c r="A221" s="53"/>
      <c r="B221" s="42" t="s">
        <v>162</v>
      </c>
      <c r="C221" s="84" t="s">
        <v>163</v>
      </c>
      <c r="D221" s="43" t="s">
        <v>48</v>
      </c>
      <c r="E221" s="23">
        <v>116.67</v>
      </c>
      <c r="F221" s="54"/>
      <c r="G221" s="55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</row>
    <row r="222" spans="1:20" ht="82.5" outlineLevel="1" x14ac:dyDescent="0.25">
      <c r="A222" s="53"/>
      <c r="B222" s="42" t="s">
        <v>164</v>
      </c>
      <c r="C222" s="84" t="s">
        <v>165</v>
      </c>
      <c r="D222" s="43" t="s">
        <v>48</v>
      </c>
      <c r="E222" s="23">
        <v>83</v>
      </c>
      <c r="F222" s="54"/>
      <c r="G222" s="55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</row>
    <row r="223" spans="1:20" ht="82.5" outlineLevel="1" x14ac:dyDescent="0.25">
      <c r="A223" s="53"/>
      <c r="B223" s="42" t="s">
        <v>166</v>
      </c>
      <c r="C223" s="84" t="s">
        <v>167</v>
      </c>
      <c r="D223" s="43" t="s">
        <v>48</v>
      </c>
      <c r="E223" s="23">
        <v>1</v>
      </c>
      <c r="F223" s="54"/>
      <c r="G223" s="55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</row>
    <row r="224" spans="1:20" ht="82.5" outlineLevel="1" x14ac:dyDescent="0.25">
      <c r="A224" s="53"/>
      <c r="B224" s="42" t="s">
        <v>168</v>
      </c>
      <c r="C224" s="84" t="s">
        <v>169</v>
      </c>
      <c r="D224" s="43" t="s">
        <v>48</v>
      </c>
      <c r="E224" s="23">
        <v>18</v>
      </c>
      <c r="F224" s="54"/>
      <c r="G224" s="55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</row>
    <row r="225" spans="1:20" ht="82.5" outlineLevel="1" x14ac:dyDescent="0.25">
      <c r="A225" s="53"/>
      <c r="B225" s="42" t="s">
        <v>170</v>
      </c>
      <c r="C225" s="84" t="s">
        <v>171</v>
      </c>
      <c r="D225" s="43" t="s">
        <v>48</v>
      </c>
      <c r="E225" s="23">
        <v>11</v>
      </c>
      <c r="F225" s="54"/>
      <c r="G225" s="55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</row>
    <row r="226" spans="1:20" ht="82.5" outlineLevel="1" x14ac:dyDescent="0.25">
      <c r="A226" s="53"/>
      <c r="B226" s="42" t="s">
        <v>172</v>
      </c>
      <c r="C226" s="84" t="s">
        <v>173</v>
      </c>
      <c r="D226" s="43" t="s">
        <v>48</v>
      </c>
      <c r="E226" s="23">
        <v>3</v>
      </c>
      <c r="F226" s="54"/>
      <c r="G226" s="55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</row>
    <row r="227" spans="1:20" ht="16.5" x14ac:dyDescent="0.3">
      <c r="A227" s="1"/>
      <c r="B227" s="22"/>
      <c r="C227" s="82"/>
      <c r="D227" s="103"/>
      <c r="E227" s="103"/>
      <c r="F227" s="104" t="s">
        <v>246</v>
      </c>
      <c r="G227" s="94">
        <f>SUM(G214:G226)</f>
        <v>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6.5" x14ac:dyDescent="0.3">
      <c r="A228" s="1"/>
      <c r="B228" s="99">
        <v>2.09</v>
      </c>
      <c r="C228" s="106" t="s">
        <v>247</v>
      </c>
      <c r="D228" s="19" t="s">
        <v>14</v>
      </c>
      <c r="E228" s="19"/>
      <c r="F228" s="20"/>
      <c r="G228" s="10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214.5" outlineLevel="1" x14ac:dyDescent="0.3">
      <c r="A229" s="1"/>
      <c r="B229" s="42" t="s">
        <v>248</v>
      </c>
      <c r="C229" s="84" t="s">
        <v>249</v>
      </c>
      <c r="D229" s="40" t="s">
        <v>48</v>
      </c>
      <c r="E229" s="23">
        <v>8</v>
      </c>
      <c r="F229" s="54"/>
      <c r="G229" s="5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6.5" x14ac:dyDescent="0.3">
      <c r="A230" s="1"/>
      <c r="B230" s="22"/>
      <c r="C230" s="82"/>
      <c r="D230" s="103"/>
      <c r="E230" s="103"/>
      <c r="F230" s="104" t="s">
        <v>250</v>
      </c>
      <c r="G230" s="94">
        <f>G229</f>
        <v>0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6.5" x14ac:dyDescent="0.3">
      <c r="A231" s="1"/>
      <c r="B231" s="99">
        <v>2.1</v>
      </c>
      <c r="C231" s="100" t="s">
        <v>204</v>
      </c>
      <c r="D231" s="19" t="s">
        <v>14</v>
      </c>
      <c r="E231" s="19"/>
      <c r="F231" s="20"/>
      <c r="G231" s="10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66" outlineLevel="1" x14ac:dyDescent="0.3">
      <c r="A232" s="1"/>
      <c r="B232" s="29" t="s">
        <v>251</v>
      </c>
      <c r="C232" s="83" t="s">
        <v>252</v>
      </c>
      <c r="D232" s="23" t="s">
        <v>48</v>
      </c>
      <c r="E232" s="23">
        <v>1</v>
      </c>
      <c r="F232" s="57"/>
      <c r="G232" s="5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99" outlineLevel="1" x14ac:dyDescent="0.25">
      <c r="A233" s="53"/>
      <c r="B233" s="42" t="s">
        <v>207</v>
      </c>
      <c r="C233" s="84" t="s">
        <v>208</v>
      </c>
      <c r="D233" s="40" t="s">
        <v>48</v>
      </c>
      <c r="E233" s="23">
        <v>2</v>
      </c>
      <c r="F233" s="54"/>
      <c r="G233" s="55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</row>
    <row r="234" spans="1:20" ht="66" outlineLevel="1" x14ac:dyDescent="0.25">
      <c r="A234" s="53"/>
      <c r="B234" s="42" t="s">
        <v>205</v>
      </c>
      <c r="C234" s="84" t="s">
        <v>206</v>
      </c>
      <c r="D234" s="40" t="s">
        <v>48</v>
      </c>
      <c r="E234" s="23">
        <v>2</v>
      </c>
      <c r="F234" s="54"/>
      <c r="G234" s="55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</row>
    <row r="235" spans="1:20" ht="115.5" outlineLevel="1" x14ac:dyDescent="0.25">
      <c r="A235" s="53"/>
      <c r="B235" s="42" t="s">
        <v>211</v>
      </c>
      <c r="C235" s="84" t="s">
        <v>212</v>
      </c>
      <c r="D235" s="40" t="s">
        <v>48</v>
      </c>
      <c r="E235" s="23">
        <v>1</v>
      </c>
      <c r="F235" s="54"/>
      <c r="G235" s="55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</row>
    <row r="236" spans="1:20" ht="115.5" outlineLevel="1" x14ac:dyDescent="0.25">
      <c r="A236" s="53"/>
      <c r="B236" s="42" t="s">
        <v>253</v>
      </c>
      <c r="C236" s="84" t="s">
        <v>254</v>
      </c>
      <c r="D236" s="40" t="s">
        <v>48</v>
      </c>
      <c r="E236" s="23">
        <v>8</v>
      </c>
      <c r="F236" s="54"/>
      <c r="G236" s="55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</row>
    <row r="237" spans="1:20" ht="82.5" outlineLevel="1" x14ac:dyDescent="0.25">
      <c r="A237" s="53"/>
      <c r="B237" s="42" t="s">
        <v>213</v>
      </c>
      <c r="C237" s="84" t="s">
        <v>214</v>
      </c>
      <c r="D237" s="40" t="s">
        <v>31</v>
      </c>
      <c r="E237" s="23">
        <v>6.3</v>
      </c>
      <c r="F237" s="54"/>
      <c r="G237" s="55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</row>
    <row r="238" spans="1:20" ht="16.5" x14ac:dyDescent="0.3">
      <c r="A238" s="1"/>
      <c r="B238" s="22"/>
      <c r="C238" s="82"/>
      <c r="D238" s="103"/>
      <c r="E238" s="103"/>
      <c r="F238" s="104" t="s">
        <v>215</v>
      </c>
      <c r="G238" s="94">
        <f>SUM(G232:G237)</f>
        <v>0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6.5" x14ac:dyDescent="0.3">
      <c r="A239" s="1"/>
      <c r="B239" s="99">
        <v>2.11</v>
      </c>
      <c r="C239" s="100" t="s">
        <v>216</v>
      </c>
      <c r="D239" s="19" t="s">
        <v>14</v>
      </c>
      <c r="E239" s="19"/>
      <c r="F239" s="20"/>
      <c r="G239" s="10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82.5" outlineLevel="1" x14ac:dyDescent="0.3">
      <c r="A240" s="1"/>
      <c r="B240" s="29" t="s">
        <v>217</v>
      </c>
      <c r="C240" s="83" t="s">
        <v>218</v>
      </c>
      <c r="D240" s="23" t="s">
        <v>42</v>
      </c>
      <c r="E240" s="23">
        <v>507</v>
      </c>
      <c r="F240" s="24"/>
      <c r="G240" s="2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7.25" thickBot="1" x14ac:dyDescent="0.35">
      <c r="A241" s="1"/>
      <c r="B241" s="60"/>
      <c r="C241" s="88"/>
      <c r="D241" s="107"/>
      <c r="E241" s="107"/>
      <c r="F241" s="108" t="s">
        <v>219</v>
      </c>
      <c r="G241" s="109">
        <f>G240</f>
        <v>0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6.5" x14ac:dyDescent="0.3">
      <c r="A242" s="1"/>
      <c r="B242" s="61"/>
      <c r="C242" s="79"/>
      <c r="D242" s="114" t="str">
        <f>+B147</f>
        <v>2. ZONA 02</v>
      </c>
      <c r="E242" s="115"/>
      <c r="F242" s="116"/>
      <c r="G242" s="62">
        <f>G241+G238+G230+G227+G213+G184+G177+G174+G165+G159+G152</f>
        <v>0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7.25" thickBot="1" x14ac:dyDescent="0.35">
      <c r="A243" s="1"/>
      <c r="B243" s="1"/>
      <c r="C243" s="79"/>
      <c r="D243" s="9"/>
      <c r="E243" s="9"/>
      <c r="F243" s="10"/>
      <c r="G243" s="1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7.25" thickBot="1" x14ac:dyDescent="0.35">
      <c r="A244" s="1"/>
      <c r="B244" s="17" t="s">
        <v>255</v>
      </c>
      <c r="C244" s="110"/>
      <c r="D244" s="111"/>
      <c r="E244" s="111"/>
      <c r="F244" s="111"/>
      <c r="G244" s="11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6.5" x14ac:dyDescent="0.3">
      <c r="A245" s="1"/>
      <c r="B245" s="99">
        <v>3.01</v>
      </c>
      <c r="C245" s="100" t="s">
        <v>13</v>
      </c>
      <c r="D245" s="19" t="s">
        <v>14</v>
      </c>
      <c r="E245" s="19"/>
      <c r="F245" s="20"/>
      <c r="G245" s="10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82.5" outlineLevel="1" x14ac:dyDescent="0.3">
      <c r="A246" s="1"/>
      <c r="B246" s="22" t="s">
        <v>15</v>
      </c>
      <c r="C246" s="82" t="s">
        <v>16</v>
      </c>
      <c r="D246" s="23" t="s">
        <v>48</v>
      </c>
      <c r="E246" s="23">
        <v>5</v>
      </c>
      <c r="F246" s="24"/>
      <c r="G246" s="2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99" outlineLevel="1" x14ac:dyDescent="0.3">
      <c r="A247" s="1"/>
      <c r="B247" s="22" t="s">
        <v>273</v>
      </c>
      <c r="C247" s="82" t="s">
        <v>274</v>
      </c>
      <c r="D247" s="26" t="s">
        <v>42</v>
      </c>
      <c r="E247" s="26">
        <v>88.4</v>
      </c>
      <c r="F247" s="27"/>
      <c r="G247" s="10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99" outlineLevel="1" x14ac:dyDescent="0.3">
      <c r="A248" s="1"/>
      <c r="B248" s="29" t="s">
        <v>19</v>
      </c>
      <c r="C248" s="83" t="s">
        <v>20</v>
      </c>
      <c r="D248" s="23" t="s">
        <v>31</v>
      </c>
      <c r="E248" s="23">
        <v>10.61</v>
      </c>
      <c r="F248" s="24"/>
      <c r="G248" s="2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6.5" x14ac:dyDescent="0.3">
      <c r="A249" s="1"/>
      <c r="B249" s="22"/>
      <c r="C249" s="82"/>
      <c r="D249" s="103"/>
      <c r="E249" s="103"/>
      <c r="F249" s="104" t="s">
        <v>22</v>
      </c>
      <c r="G249" s="94">
        <f>SUM(G246:G248)</f>
        <v>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6.5" x14ac:dyDescent="0.3">
      <c r="A250" s="1"/>
      <c r="B250" s="99">
        <v>3.02</v>
      </c>
      <c r="C250" s="100" t="s">
        <v>221</v>
      </c>
      <c r="D250" s="19" t="s">
        <v>14</v>
      </c>
      <c r="E250" s="19"/>
      <c r="F250" s="20"/>
      <c r="G250" s="10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66" outlineLevel="1" x14ac:dyDescent="0.3">
      <c r="A251" s="1"/>
      <c r="B251" s="29" t="s">
        <v>24</v>
      </c>
      <c r="C251" s="83" t="s">
        <v>25</v>
      </c>
      <c r="D251" s="23" t="s">
        <v>42</v>
      </c>
      <c r="E251" s="23">
        <v>481.98</v>
      </c>
      <c r="F251" s="24"/>
      <c r="G251" s="2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9.5" outlineLevel="1" x14ac:dyDescent="0.3">
      <c r="A252" s="1"/>
      <c r="B252" s="29" t="s">
        <v>26</v>
      </c>
      <c r="C252" s="83" t="s">
        <v>27</v>
      </c>
      <c r="D252" s="23" t="s">
        <v>31</v>
      </c>
      <c r="E252" s="23">
        <v>109.27</v>
      </c>
      <c r="F252" s="24"/>
      <c r="G252" s="2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99" outlineLevel="1" x14ac:dyDescent="0.3">
      <c r="A253" s="1"/>
      <c r="B253" s="29" t="s">
        <v>28</v>
      </c>
      <c r="C253" s="83" t="s">
        <v>256</v>
      </c>
      <c r="D253" s="23" t="s">
        <v>42</v>
      </c>
      <c r="E253" s="23">
        <v>96</v>
      </c>
      <c r="F253" s="24"/>
      <c r="G253" s="2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66" outlineLevel="1" x14ac:dyDescent="0.3">
      <c r="A254" s="32"/>
      <c r="B254" s="33" t="s">
        <v>29</v>
      </c>
      <c r="C254" s="84" t="s">
        <v>30</v>
      </c>
      <c r="D254" s="34" t="s">
        <v>31</v>
      </c>
      <c r="E254" s="34">
        <v>126.48</v>
      </c>
      <c r="F254" s="36"/>
      <c r="G254" s="37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</row>
    <row r="255" spans="1:20" ht="99" outlineLevel="1" x14ac:dyDescent="0.3">
      <c r="A255" s="1"/>
      <c r="B255" s="29" t="s">
        <v>19</v>
      </c>
      <c r="C255" s="83" t="s">
        <v>20</v>
      </c>
      <c r="D255" s="23" t="s">
        <v>31</v>
      </c>
      <c r="E255" s="23">
        <v>145.41999999999999</v>
      </c>
      <c r="F255" s="24"/>
      <c r="G255" s="2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6.5" x14ac:dyDescent="0.3">
      <c r="A256" s="1"/>
      <c r="B256" s="22"/>
      <c r="C256" s="82"/>
      <c r="D256" s="103"/>
      <c r="E256" s="103"/>
      <c r="F256" s="104" t="s">
        <v>32</v>
      </c>
      <c r="G256" s="94">
        <f>SUM(G250:G255)</f>
        <v>0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6.5" x14ac:dyDescent="0.3">
      <c r="A257" s="1"/>
      <c r="B257" s="99">
        <v>3.03</v>
      </c>
      <c r="C257" s="100" t="s">
        <v>33</v>
      </c>
      <c r="D257" s="19" t="s">
        <v>14</v>
      </c>
      <c r="E257" s="19"/>
      <c r="F257" s="20"/>
      <c r="G257" s="10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15.5" outlineLevel="1" x14ac:dyDescent="0.3">
      <c r="A258" s="1"/>
      <c r="B258" s="29" t="s">
        <v>34</v>
      </c>
      <c r="C258" s="83" t="s">
        <v>35</v>
      </c>
      <c r="D258" s="23" t="s">
        <v>17</v>
      </c>
      <c r="E258" s="23">
        <v>16</v>
      </c>
      <c r="F258" s="24"/>
      <c r="G258" s="2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82.5" outlineLevel="1" x14ac:dyDescent="0.3">
      <c r="A259" s="1"/>
      <c r="B259" s="29" t="s">
        <v>36</v>
      </c>
      <c r="C259" s="82" t="s">
        <v>37</v>
      </c>
      <c r="D259" s="23" t="s">
        <v>17</v>
      </c>
      <c r="E259" s="26">
        <v>8</v>
      </c>
      <c r="F259" s="63"/>
      <c r="G259" s="2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99" outlineLevel="1" x14ac:dyDescent="0.3">
      <c r="A260" s="1"/>
      <c r="B260" s="29" t="s">
        <v>38</v>
      </c>
      <c r="C260" s="82" t="s">
        <v>39</v>
      </c>
      <c r="D260" s="26" t="s">
        <v>17</v>
      </c>
      <c r="E260" s="26">
        <v>4</v>
      </c>
      <c r="F260" s="27"/>
      <c r="G260" s="2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82.5" outlineLevel="1" x14ac:dyDescent="0.3">
      <c r="A261" s="1"/>
      <c r="B261" s="29" t="s">
        <v>40</v>
      </c>
      <c r="C261" s="83" t="s">
        <v>41</v>
      </c>
      <c r="D261" s="23" t="s">
        <v>42</v>
      </c>
      <c r="E261" s="26">
        <v>46.18</v>
      </c>
      <c r="F261" s="27"/>
      <c r="G261" s="2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82.5" outlineLevel="1" x14ac:dyDescent="0.3">
      <c r="A262" s="1"/>
      <c r="B262" s="29" t="s">
        <v>43</v>
      </c>
      <c r="C262" s="83" t="s">
        <v>44</v>
      </c>
      <c r="D262" s="23" t="s">
        <v>45</v>
      </c>
      <c r="E262" s="26">
        <v>80</v>
      </c>
      <c r="F262" s="27"/>
      <c r="G262" s="2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82.5" outlineLevel="1" x14ac:dyDescent="0.3">
      <c r="A263" s="1"/>
      <c r="B263" s="29" t="s">
        <v>46</v>
      </c>
      <c r="C263" s="83" t="s">
        <v>47</v>
      </c>
      <c r="D263" s="23" t="s">
        <v>48</v>
      </c>
      <c r="E263" s="26">
        <v>1</v>
      </c>
      <c r="F263" s="27"/>
      <c r="G263" s="2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6.5" x14ac:dyDescent="0.3">
      <c r="A264" s="1"/>
      <c r="B264" s="22"/>
      <c r="C264" s="82"/>
      <c r="D264" s="103"/>
      <c r="E264" s="103"/>
      <c r="F264" s="104" t="s">
        <v>49</v>
      </c>
      <c r="G264" s="94">
        <f>SUM(G258:G263)</f>
        <v>0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6.5" x14ac:dyDescent="0.3">
      <c r="A265" s="1"/>
      <c r="B265" s="99">
        <v>3.04</v>
      </c>
      <c r="C265" s="100" t="s">
        <v>50</v>
      </c>
      <c r="D265" s="19" t="s">
        <v>14</v>
      </c>
      <c r="E265" s="19"/>
      <c r="F265" s="20"/>
      <c r="G265" s="10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99" outlineLevel="1" x14ac:dyDescent="0.3">
      <c r="A266" s="1"/>
      <c r="B266" s="29" t="s">
        <v>51</v>
      </c>
      <c r="C266" s="83" t="s">
        <v>52</v>
      </c>
      <c r="D266" s="26" t="s">
        <v>45</v>
      </c>
      <c r="E266" s="26">
        <v>73.599999999999994</v>
      </c>
      <c r="F266" s="38"/>
      <c r="G266" s="10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82.5" outlineLevel="1" x14ac:dyDescent="0.3">
      <c r="A267" s="1"/>
      <c r="B267" s="22" t="s">
        <v>53</v>
      </c>
      <c r="C267" s="82" t="s">
        <v>54</v>
      </c>
      <c r="D267" s="64" t="s">
        <v>45</v>
      </c>
      <c r="E267" s="26">
        <v>184.6</v>
      </c>
      <c r="F267" s="65"/>
      <c r="G267" s="10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15.5" outlineLevel="1" x14ac:dyDescent="0.3">
      <c r="A268" s="1"/>
      <c r="B268" s="22" t="s">
        <v>55</v>
      </c>
      <c r="C268" s="82" t="s">
        <v>56</v>
      </c>
      <c r="D268" s="26" t="s">
        <v>48</v>
      </c>
      <c r="E268" s="26">
        <v>8</v>
      </c>
      <c r="F268" s="27"/>
      <c r="G268" s="10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15.5" outlineLevel="1" x14ac:dyDescent="0.3">
      <c r="A269" s="1"/>
      <c r="B269" s="22" t="s">
        <v>57</v>
      </c>
      <c r="C269" s="82" t="s">
        <v>58</v>
      </c>
      <c r="D269" s="26" t="s">
        <v>48</v>
      </c>
      <c r="E269" s="26">
        <v>4</v>
      </c>
      <c r="F269" s="27"/>
      <c r="G269" s="10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6.5" x14ac:dyDescent="0.3">
      <c r="A270" s="1"/>
      <c r="B270" s="22"/>
      <c r="C270" s="82"/>
      <c r="D270" s="103"/>
      <c r="E270" s="103"/>
      <c r="F270" s="104" t="s">
        <v>59</v>
      </c>
      <c r="G270" s="94">
        <f>SUM(G266:G269)</f>
        <v>0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6.5" x14ac:dyDescent="0.3">
      <c r="A271" s="1"/>
      <c r="B271" s="99">
        <v>3.05</v>
      </c>
      <c r="C271" s="100" t="s">
        <v>60</v>
      </c>
      <c r="D271" s="19" t="s">
        <v>14</v>
      </c>
      <c r="E271" s="19"/>
      <c r="F271" s="20"/>
      <c r="G271" s="10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48.5" outlineLevel="1" x14ac:dyDescent="0.3">
      <c r="A272" s="1"/>
      <c r="B272" s="39" t="s">
        <v>61</v>
      </c>
      <c r="C272" s="89" t="s">
        <v>62</v>
      </c>
      <c r="D272" s="40" t="s">
        <v>45</v>
      </c>
      <c r="E272" s="26">
        <v>10.8</v>
      </c>
      <c r="F272" s="41"/>
      <c r="G272" s="2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99" outlineLevel="1" x14ac:dyDescent="0.3">
      <c r="A273" s="1"/>
      <c r="B273" s="22" t="s">
        <v>64</v>
      </c>
      <c r="C273" s="82" t="s">
        <v>65</v>
      </c>
      <c r="D273" s="26" t="s">
        <v>42</v>
      </c>
      <c r="E273" s="26">
        <v>7.92</v>
      </c>
      <c r="F273" s="27"/>
      <c r="G273" s="2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2" outlineLevel="1" x14ac:dyDescent="0.3">
      <c r="A274" s="1"/>
      <c r="B274" s="22" t="s">
        <v>66</v>
      </c>
      <c r="C274" s="82" t="s">
        <v>67</v>
      </c>
      <c r="D274" s="26" t="s">
        <v>42</v>
      </c>
      <c r="E274" s="26">
        <v>216.23</v>
      </c>
      <c r="F274" s="27"/>
      <c r="G274" s="2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6.5" x14ac:dyDescent="0.3">
      <c r="A275" s="1"/>
      <c r="B275" s="22"/>
      <c r="C275" s="82"/>
      <c r="D275" s="103"/>
      <c r="E275" s="103"/>
      <c r="F275" s="104" t="s">
        <v>68</v>
      </c>
      <c r="G275" s="94">
        <f>SUM(G272:G274)</f>
        <v>0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6.5" x14ac:dyDescent="0.3">
      <c r="A276" s="1"/>
      <c r="B276" s="99">
        <v>3.06</v>
      </c>
      <c r="C276" s="100" t="s">
        <v>69</v>
      </c>
      <c r="D276" s="19" t="s">
        <v>14</v>
      </c>
      <c r="E276" s="19"/>
      <c r="F276" s="20"/>
      <c r="G276" s="10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66" outlineLevel="1" x14ac:dyDescent="0.25">
      <c r="A277" s="8"/>
      <c r="B277" s="42" t="s">
        <v>70</v>
      </c>
      <c r="C277" s="85" t="s">
        <v>71</v>
      </c>
      <c r="D277" s="43" t="s">
        <v>42</v>
      </c>
      <c r="E277" s="26">
        <v>68.22</v>
      </c>
      <c r="F277" s="27"/>
      <c r="G277" s="25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15.5" outlineLevel="1" x14ac:dyDescent="0.25">
      <c r="A278" s="8"/>
      <c r="B278" s="42" t="s">
        <v>72</v>
      </c>
      <c r="C278" s="85" t="s">
        <v>73</v>
      </c>
      <c r="D278" s="43" t="s">
        <v>42</v>
      </c>
      <c r="E278" s="26">
        <v>150.72</v>
      </c>
      <c r="F278" s="27"/>
      <c r="G278" s="25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15.5" outlineLevel="1" x14ac:dyDescent="0.25">
      <c r="A279" s="8"/>
      <c r="B279" s="42" t="s">
        <v>74</v>
      </c>
      <c r="C279" s="85" t="s">
        <v>75</v>
      </c>
      <c r="D279" s="43" t="s">
        <v>42</v>
      </c>
      <c r="E279" s="26">
        <v>94.16</v>
      </c>
      <c r="F279" s="27"/>
      <c r="G279" s="25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99" outlineLevel="1" x14ac:dyDescent="0.25">
      <c r="A280" s="8"/>
      <c r="B280" s="42" t="s">
        <v>76</v>
      </c>
      <c r="C280" s="85" t="s">
        <v>77</v>
      </c>
      <c r="D280" s="43" t="s">
        <v>42</v>
      </c>
      <c r="E280" s="26">
        <v>20</v>
      </c>
      <c r="F280" s="27"/>
      <c r="G280" s="25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15.5" outlineLevel="1" x14ac:dyDescent="0.25">
      <c r="A281" s="8"/>
      <c r="B281" s="33" t="s">
        <v>78</v>
      </c>
      <c r="C281" s="85" t="s">
        <v>79</v>
      </c>
      <c r="D281" s="43" t="s">
        <v>42</v>
      </c>
      <c r="E281" s="26">
        <v>6.44</v>
      </c>
      <c r="F281" s="27"/>
      <c r="G281" s="25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82.5" outlineLevel="1" x14ac:dyDescent="0.25">
      <c r="A282" s="8"/>
      <c r="B282" s="44" t="s">
        <v>80</v>
      </c>
      <c r="C282" s="85" t="s">
        <v>81</v>
      </c>
      <c r="D282" s="40" t="s">
        <v>45</v>
      </c>
      <c r="E282" s="26">
        <v>88.05</v>
      </c>
      <c r="F282" s="27"/>
      <c r="G282" s="10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32" outlineLevel="1" x14ac:dyDescent="0.25">
      <c r="A283" s="8"/>
      <c r="B283" s="44" t="s">
        <v>82</v>
      </c>
      <c r="C283" s="85" t="s">
        <v>83</v>
      </c>
      <c r="D283" s="40" t="s">
        <v>45</v>
      </c>
      <c r="E283" s="26">
        <v>68.22</v>
      </c>
      <c r="F283" s="27"/>
      <c r="G283" s="10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48.5" outlineLevel="1" x14ac:dyDescent="0.25">
      <c r="A284" s="8"/>
      <c r="B284" s="44" t="s">
        <v>84</v>
      </c>
      <c r="C284" s="85" t="s">
        <v>85</v>
      </c>
      <c r="D284" s="40" t="s">
        <v>48</v>
      </c>
      <c r="E284" s="26">
        <v>1</v>
      </c>
      <c r="F284" s="27"/>
      <c r="G284" s="10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6.5" x14ac:dyDescent="0.3">
      <c r="A285" s="1"/>
      <c r="B285" s="22"/>
      <c r="C285" s="82"/>
      <c r="D285" s="103"/>
      <c r="E285" s="103"/>
      <c r="F285" s="104" t="s">
        <v>86</v>
      </c>
      <c r="G285" s="94">
        <f>SUM(G277:G284)</f>
        <v>0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6.5" x14ac:dyDescent="0.3">
      <c r="A286" s="1"/>
      <c r="B286" s="99">
        <v>3.07</v>
      </c>
      <c r="C286" s="100" t="s">
        <v>87</v>
      </c>
      <c r="D286" s="19" t="s">
        <v>14</v>
      </c>
      <c r="E286" s="19"/>
      <c r="F286" s="20"/>
      <c r="G286" s="10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82.5" outlineLevel="1" x14ac:dyDescent="0.25">
      <c r="A287" s="8"/>
      <c r="B287" s="44" t="s">
        <v>88</v>
      </c>
      <c r="C287" s="85" t="s">
        <v>89</v>
      </c>
      <c r="D287" s="40" t="s">
        <v>45</v>
      </c>
      <c r="E287" s="26">
        <v>53.85</v>
      </c>
      <c r="F287" s="27"/>
      <c r="G287" s="25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6.5" x14ac:dyDescent="0.3">
      <c r="A288" s="1"/>
      <c r="B288" s="22"/>
      <c r="C288" s="82"/>
      <c r="D288" s="103"/>
      <c r="E288" s="103"/>
      <c r="F288" s="104" t="s">
        <v>90</v>
      </c>
      <c r="G288" s="94">
        <f>SUM(G287)</f>
        <v>0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6.5" x14ac:dyDescent="0.3">
      <c r="A289" s="1"/>
      <c r="B289" s="99">
        <v>3.08</v>
      </c>
      <c r="C289" s="100" t="s">
        <v>91</v>
      </c>
      <c r="D289" s="19" t="s">
        <v>14</v>
      </c>
      <c r="E289" s="19"/>
      <c r="F289" s="20"/>
      <c r="G289" s="10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6.5" outlineLevel="1" x14ac:dyDescent="0.3">
      <c r="A290" s="1"/>
      <c r="B290" s="45"/>
      <c r="C290" s="86" t="s">
        <v>92</v>
      </c>
      <c r="D290" s="46"/>
      <c r="E290" s="47"/>
      <c r="F290" s="105"/>
      <c r="G290" s="4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82.5" outlineLevel="1" x14ac:dyDescent="0.3">
      <c r="A291" s="1"/>
      <c r="B291" s="29" t="s">
        <v>95</v>
      </c>
      <c r="C291" s="83" t="s">
        <v>96</v>
      </c>
      <c r="D291" s="23" t="s">
        <v>63</v>
      </c>
      <c r="E291" s="23">
        <v>225.4</v>
      </c>
      <c r="F291" s="24"/>
      <c r="G291" s="2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82.5" outlineLevel="1" x14ac:dyDescent="0.3">
      <c r="A292" s="1"/>
      <c r="B292" s="29" t="s">
        <v>261</v>
      </c>
      <c r="C292" s="83" t="s">
        <v>262</v>
      </c>
      <c r="D292" s="23" t="s">
        <v>63</v>
      </c>
      <c r="E292" s="23">
        <v>27.5</v>
      </c>
      <c r="F292" s="24"/>
      <c r="G292" s="2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82.5" outlineLevel="1" x14ac:dyDescent="0.3">
      <c r="A293" s="1"/>
      <c r="B293" s="29" t="s">
        <v>97</v>
      </c>
      <c r="C293" s="83" t="s">
        <v>98</v>
      </c>
      <c r="D293" s="23" t="s">
        <v>63</v>
      </c>
      <c r="E293" s="23">
        <v>39</v>
      </c>
      <c r="F293" s="24"/>
      <c r="G293" s="2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82.5" outlineLevel="1" x14ac:dyDescent="0.3">
      <c r="A294" s="1"/>
      <c r="B294" s="29" t="s">
        <v>99</v>
      </c>
      <c r="C294" s="83" t="s">
        <v>100</v>
      </c>
      <c r="D294" s="23" t="s">
        <v>63</v>
      </c>
      <c r="E294" s="23">
        <v>59.7</v>
      </c>
      <c r="F294" s="24"/>
      <c r="G294" s="2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82.5" outlineLevel="1" x14ac:dyDescent="0.3">
      <c r="A295" s="1"/>
      <c r="B295" s="29" t="s">
        <v>263</v>
      </c>
      <c r="C295" s="83" t="s">
        <v>101</v>
      </c>
      <c r="D295" s="23" t="s">
        <v>63</v>
      </c>
      <c r="E295" s="23">
        <v>345.87</v>
      </c>
      <c r="F295" s="24"/>
      <c r="G295" s="2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82.5" outlineLevel="1" x14ac:dyDescent="0.3">
      <c r="A296" s="1"/>
      <c r="B296" s="29" t="s">
        <v>264</v>
      </c>
      <c r="C296" s="83" t="s">
        <v>102</v>
      </c>
      <c r="D296" s="23" t="s">
        <v>63</v>
      </c>
      <c r="E296" s="23">
        <v>103.62</v>
      </c>
      <c r="F296" s="24"/>
      <c r="G296" s="2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66" outlineLevel="1" x14ac:dyDescent="0.3">
      <c r="A297" s="1"/>
      <c r="B297" s="29" t="s">
        <v>103</v>
      </c>
      <c r="C297" s="83" t="s">
        <v>104</v>
      </c>
      <c r="D297" s="23" t="s">
        <v>63</v>
      </c>
      <c r="E297" s="23">
        <v>474.72</v>
      </c>
      <c r="F297" s="24"/>
      <c r="G297" s="2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66" outlineLevel="1" x14ac:dyDescent="0.3">
      <c r="A298" s="1"/>
      <c r="B298" s="29" t="s">
        <v>105</v>
      </c>
      <c r="C298" s="83" t="s">
        <v>106</v>
      </c>
      <c r="D298" s="23" t="s">
        <v>63</v>
      </c>
      <c r="E298" s="23">
        <v>217.33</v>
      </c>
      <c r="F298" s="24"/>
      <c r="G298" s="2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66" outlineLevel="1" x14ac:dyDescent="0.3">
      <c r="A299" s="1"/>
      <c r="B299" s="29" t="s">
        <v>107</v>
      </c>
      <c r="C299" s="83" t="s">
        <v>108</v>
      </c>
      <c r="D299" s="23" t="s">
        <v>63</v>
      </c>
      <c r="E299" s="23">
        <v>571.86</v>
      </c>
      <c r="F299" s="24"/>
      <c r="G299" s="2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66" outlineLevel="1" x14ac:dyDescent="0.3">
      <c r="A300" s="1"/>
      <c r="B300" s="29" t="s">
        <v>265</v>
      </c>
      <c r="C300" s="83" t="s">
        <v>109</v>
      </c>
      <c r="D300" s="23" t="s">
        <v>17</v>
      </c>
      <c r="E300" s="23">
        <v>48</v>
      </c>
      <c r="F300" s="24"/>
      <c r="G300" s="2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66" outlineLevel="1" x14ac:dyDescent="0.3">
      <c r="A301" s="1"/>
      <c r="B301" s="29" t="s">
        <v>110</v>
      </c>
      <c r="C301" s="83" t="s">
        <v>111</v>
      </c>
      <c r="D301" s="23" t="s">
        <v>21</v>
      </c>
      <c r="E301" s="23">
        <v>20.66</v>
      </c>
      <c r="F301" s="24"/>
      <c r="G301" s="2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66" outlineLevel="1" x14ac:dyDescent="0.3">
      <c r="A302" s="1"/>
      <c r="B302" s="29" t="s">
        <v>29</v>
      </c>
      <c r="C302" s="83" t="s">
        <v>30</v>
      </c>
      <c r="D302" s="23" t="s">
        <v>31</v>
      </c>
      <c r="E302" s="23">
        <v>16.53</v>
      </c>
      <c r="F302" s="24"/>
      <c r="G302" s="2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82.5" outlineLevel="1" x14ac:dyDescent="0.3">
      <c r="A303" s="1"/>
      <c r="B303" s="29" t="s">
        <v>266</v>
      </c>
      <c r="C303" s="83" t="s">
        <v>112</v>
      </c>
      <c r="D303" s="23" t="s">
        <v>17</v>
      </c>
      <c r="E303" s="23">
        <v>46</v>
      </c>
      <c r="F303" s="24"/>
      <c r="G303" s="2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82.5" outlineLevel="1" x14ac:dyDescent="0.3">
      <c r="A304" s="1"/>
      <c r="B304" s="29" t="s">
        <v>113</v>
      </c>
      <c r="C304" s="83" t="s">
        <v>114</v>
      </c>
      <c r="D304" s="23" t="s">
        <v>17</v>
      </c>
      <c r="E304" s="23">
        <v>32</v>
      </c>
      <c r="F304" s="24"/>
      <c r="G304" s="2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9.5" outlineLevel="1" x14ac:dyDescent="0.3">
      <c r="A305" s="1"/>
      <c r="B305" s="29" t="s">
        <v>115</v>
      </c>
      <c r="C305" s="83" t="s">
        <v>267</v>
      </c>
      <c r="D305" s="23" t="s">
        <v>17</v>
      </c>
      <c r="E305" s="23">
        <v>12</v>
      </c>
      <c r="F305" s="24"/>
      <c r="G305" s="2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247.5" outlineLevel="1" x14ac:dyDescent="0.3">
      <c r="A306" s="1"/>
      <c r="B306" s="29" t="s">
        <v>116</v>
      </c>
      <c r="C306" s="83" t="s">
        <v>117</v>
      </c>
      <c r="D306" s="23" t="s">
        <v>17</v>
      </c>
      <c r="E306" s="23">
        <v>7</v>
      </c>
      <c r="F306" s="24"/>
      <c r="G306" s="2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15.5" outlineLevel="1" x14ac:dyDescent="0.3">
      <c r="A307" s="1"/>
      <c r="B307" s="29" t="s">
        <v>118</v>
      </c>
      <c r="C307" s="83" t="s">
        <v>119</v>
      </c>
      <c r="D307" s="23" t="s">
        <v>17</v>
      </c>
      <c r="E307" s="23">
        <v>12</v>
      </c>
      <c r="F307" s="24"/>
      <c r="G307" s="2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15.5" outlineLevel="1" x14ac:dyDescent="0.3">
      <c r="A308" s="1"/>
      <c r="B308" s="29" t="s">
        <v>120</v>
      </c>
      <c r="C308" s="83" t="s">
        <v>121</v>
      </c>
      <c r="D308" s="23" t="s">
        <v>17</v>
      </c>
      <c r="E308" s="23">
        <v>12</v>
      </c>
      <c r="F308" s="24"/>
      <c r="G308" s="2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6.5" outlineLevel="1" x14ac:dyDescent="0.3">
      <c r="A309" s="1"/>
      <c r="B309" s="45"/>
      <c r="C309" s="86" t="s">
        <v>124</v>
      </c>
      <c r="D309" s="46"/>
      <c r="E309" s="47"/>
      <c r="F309" s="105"/>
      <c r="G309" s="49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82.5" outlineLevel="1" x14ac:dyDescent="0.3">
      <c r="A310" s="1"/>
      <c r="B310" s="29" t="s">
        <v>93</v>
      </c>
      <c r="C310" s="83" t="s">
        <v>94</v>
      </c>
      <c r="D310" s="23" t="s">
        <v>63</v>
      </c>
      <c r="E310" s="23">
        <v>13.7</v>
      </c>
      <c r="F310" s="24"/>
      <c r="G310" s="2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82.5" outlineLevel="1" x14ac:dyDescent="0.3">
      <c r="A311" s="1"/>
      <c r="B311" s="29" t="s">
        <v>95</v>
      </c>
      <c r="C311" s="83" t="s">
        <v>96</v>
      </c>
      <c r="D311" s="23" t="s">
        <v>63</v>
      </c>
      <c r="E311" s="23">
        <v>6.9</v>
      </c>
      <c r="F311" s="24"/>
      <c r="G311" s="2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82.5" outlineLevel="1" x14ac:dyDescent="0.3">
      <c r="A312" s="1"/>
      <c r="B312" s="29" t="s">
        <v>261</v>
      </c>
      <c r="C312" s="83" t="s">
        <v>262</v>
      </c>
      <c r="D312" s="23" t="s">
        <v>63</v>
      </c>
      <c r="E312" s="23">
        <v>15.4</v>
      </c>
      <c r="F312" s="24"/>
      <c r="G312" s="2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82.5" outlineLevel="1" x14ac:dyDescent="0.3">
      <c r="A313" s="1"/>
      <c r="B313" s="29" t="s">
        <v>97</v>
      </c>
      <c r="C313" s="83" t="s">
        <v>98</v>
      </c>
      <c r="D313" s="23" t="s">
        <v>63</v>
      </c>
      <c r="E313" s="23">
        <v>22.1</v>
      </c>
      <c r="F313" s="24"/>
      <c r="G313" s="2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82.5" outlineLevel="1" x14ac:dyDescent="0.3">
      <c r="A314" s="1"/>
      <c r="B314" s="29" t="s">
        <v>268</v>
      </c>
      <c r="C314" s="83" t="s">
        <v>125</v>
      </c>
      <c r="D314" s="23" t="s">
        <v>63</v>
      </c>
      <c r="E314" s="23">
        <v>54.49</v>
      </c>
      <c r="F314" s="24"/>
      <c r="G314" s="2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82.5" outlineLevel="1" x14ac:dyDescent="0.3">
      <c r="A315" s="1"/>
      <c r="B315" s="29" t="s">
        <v>263</v>
      </c>
      <c r="C315" s="83" t="s">
        <v>101</v>
      </c>
      <c r="D315" s="23" t="s">
        <v>63</v>
      </c>
      <c r="E315" s="23">
        <v>14.11</v>
      </c>
      <c r="F315" s="24"/>
      <c r="G315" s="2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82.5" outlineLevel="1" x14ac:dyDescent="0.3">
      <c r="A316" s="1"/>
      <c r="B316" s="29" t="s">
        <v>264</v>
      </c>
      <c r="C316" s="83" t="s">
        <v>102</v>
      </c>
      <c r="D316" s="23" t="s">
        <v>63</v>
      </c>
      <c r="E316" s="23">
        <v>7.11</v>
      </c>
      <c r="F316" s="24"/>
      <c r="G316" s="2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66" outlineLevel="1" x14ac:dyDescent="0.3">
      <c r="A317" s="1"/>
      <c r="B317" s="29" t="s">
        <v>105</v>
      </c>
      <c r="C317" s="83" t="s">
        <v>106</v>
      </c>
      <c r="D317" s="23" t="s">
        <v>63</v>
      </c>
      <c r="E317" s="23">
        <v>28.22</v>
      </c>
      <c r="F317" s="24"/>
      <c r="G317" s="2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66" outlineLevel="1" x14ac:dyDescent="0.3">
      <c r="A318" s="1"/>
      <c r="B318" s="29" t="s">
        <v>103</v>
      </c>
      <c r="C318" s="83" t="s">
        <v>104</v>
      </c>
      <c r="D318" s="23" t="s">
        <v>63</v>
      </c>
      <c r="E318" s="23">
        <v>14.21</v>
      </c>
      <c r="F318" s="24"/>
      <c r="G318" s="2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66" outlineLevel="1" x14ac:dyDescent="0.3">
      <c r="A319" s="1"/>
      <c r="B319" s="29" t="s">
        <v>269</v>
      </c>
      <c r="C319" s="83" t="s">
        <v>126</v>
      </c>
      <c r="D319" s="23" t="s">
        <v>63</v>
      </c>
      <c r="E319" s="23">
        <v>122.78</v>
      </c>
      <c r="F319" s="24"/>
      <c r="G319" s="2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82.5" outlineLevel="1" x14ac:dyDescent="0.3">
      <c r="A320" s="1"/>
      <c r="B320" s="29" t="s">
        <v>127</v>
      </c>
      <c r="C320" s="83" t="s">
        <v>128</v>
      </c>
      <c r="D320" s="23" t="s">
        <v>17</v>
      </c>
      <c r="E320" s="23">
        <v>4</v>
      </c>
      <c r="F320" s="24"/>
      <c r="G320" s="2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82.5" outlineLevel="1" x14ac:dyDescent="0.3">
      <c r="A321" s="1"/>
      <c r="B321" s="29" t="s">
        <v>266</v>
      </c>
      <c r="C321" s="83" t="s">
        <v>112</v>
      </c>
      <c r="D321" s="23" t="s">
        <v>17</v>
      </c>
      <c r="E321" s="23">
        <v>4</v>
      </c>
      <c r="F321" s="24"/>
      <c r="G321" s="2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82.5" outlineLevel="1" x14ac:dyDescent="0.3">
      <c r="A322" s="1"/>
      <c r="B322" s="29" t="s">
        <v>270</v>
      </c>
      <c r="C322" s="83" t="s">
        <v>129</v>
      </c>
      <c r="D322" s="23" t="s">
        <v>17</v>
      </c>
      <c r="E322" s="23">
        <v>4</v>
      </c>
      <c r="F322" s="24"/>
      <c r="G322" s="2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99" outlineLevel="1" x14ac:dyDescent="0.3">
      <c r="A323" s="1"/>
      <c r="B323" s="29" t="s">
        <v>130</v>
      </c>
      <c r="C323" s="83" t="s">
        <v>131</v>
      </c>
      <c r="D323" s="23" t="s">
        <v>17</v>
      </c>
      <c r="E323" s="23">
        <v>4</v>
      </c>
      <c r="F323" s="24"/>
      <c r="G323" s="2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6.5" x14ac:dyDescent="0.3">
      <c r="A324" s="1"/>
      <c r="B324" s="22"/>
      <c r="C324" s="82"/>
      <c r="D324" s="103"/>
      <c r="E324" s="103"/>
      <c r="F324" s="104" t="s">
        <v>147</v>
      </c>
      <c r="G324" s="94">
        <f>SUM(G290:G323)</f>
        <v>0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6.5" x14ac:dyDescent="0.3">
      <c r="A325" s="1"/>
      <c r="B325" s="99">
        <v>3.09</v>
      </c>
      <c r="C325" s="106" t="s">
        <v>245</v>
      </c>
      <c r="D325" s="19" t="s">
        <v>14</v>
      </c>
      <c r="E325" s="19"/>
      <c r="F325" s="20"/>
      <c r="G325" s="10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82.5" outlineLevel="1" x14ac:dyDescent="0.25">
      <c r="A326" s="53"/>
      <c r="B326" s="42" t="s">
        <v>149</v>
      </c>
      <c r="C326" s="84" t="s">
        <v>150</v>
      </c>
      <c r="D326" s="43" t="s">
        <v>45</v>
      </c>
      <c r="E326" s="23">
        <v>9.15</v>
      </c>
      <c r="F326" s="54"/>
      <c r="G326" s="55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</row>
    <row r="327" spans="1:20" ht="82.5" outlineLevel="1" x14ac:dyDescent="0.25">
      <c r="A327" s="53"/>
      <c r="B327" s="42" t="s">
        <v>151</v>
      </c>
      <c r="C327" s="84" t="s">
        <v>152</v>
      </c>
      <c r="D327" s="43" t="s">
        <v>45</v>
      </c>
      <c r="E327" s="23">
        <v>24.65</v>
      </c>
      <c r="F327" s="54"/>
      <c r="G327" s="55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</row>
    <row r="328" spans="1:20" ht="82.5" outlineLevel="1" x14ac:dyDescent="0.25">
      <c r="A328" s="53"/>
      <c r="B328" s="42" t="s">
        <v>153</v>
      </c>
      <c r="C328" s="84" t="s">
        <v>154</v>
      </c>
      <c r="D328" s="43" t="s">
        <v>48</v>
      </c>
      <c r="E328" s="23">
        <v>10</v>
      </c>
      <c r="F328" s="57"/>
      <c r="G328" s="55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</row>
    <row r="329" spans="1:20" ht="82.5" outlineLevel="1" x14ac:dyDescent="0.25">
      <c r="A329" s="53"/>
      <c r="B329" s="42" t="s">
        <v>156</v>
      </c>
      <c r="C329" s="84" t="s">
        <v>157</v>
      </c>
      <c r="D329" s="43" t="s">
        <v>48</v>
      </c>
      <c r="E329" s="23">
        <v>18</v>
      </c>
      <c r="F329" s="54"/>
      <c r="G329" s="55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</row>
    <row r="330" spans="1:20" ht="82.5" outlineLevel="1" x14ac:dyDescent="0.25">
      <c r="A330" s="53"/>
      <c r="B330" s="42" t="s">
        <v>158</v>
      </c>
      <c r="C330" s="84" t="s">
        <v>159</v>
      </c>
      <c r="D330" s="43" t="s">
        <v>48</v>
      </c>
      <c r="E330" s="23">
        <v>11</v>
      </c>
      <c r="F330" s="54"/>
      <c r="G330" s="55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</row>
    <row r="331" spans="1:20" ht="82.5" outlineLevel="1" x14ac:dyDescent="0.25">
      <c r="A331" s="53"/>
      <c r="B331" s="42" t="s">
        <v>160</v>
      </c>
      <c r="C331" s="84" t="s">
        <v>161</v>
      </c>
      <c r="D331" s="43" t="s">
        <v>48</v>
      </c>
      <c r="E331" s="23">
        <v>2</v>
      </c>
      <c r="F331" s="54"/>
      <c r="G331" s="55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</row>
    <row r="332" spans="1:20" ht="82.5" outlineLevel="1" x14ac:dyDescent="0.25">
      <c r="A332" s="53"/>
      <c r="B332" s="42" t="s">
        <v>162</v>
      </c>
      <c r="C332" s="84" t="s">
        <v>163</v>
      </c>
      <c r="D332" s="43" t="s">
        <v>48</v>
      </c>
      <c r="E332" s="23">
        <v>5</v>
      </c>
      <c r="F332" s="54"/>
      <c r="G332" s="55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</row>
    <row r="333" spans="1:20" ht="82.5" outlineLevel="1" x14ac:dyDescent="0.25">
      <c r="A333" s="53"/>
      <c r="B333" s="42" t="s">
        <v>164</v>
      </c>
      <c r="C333" s="84" t="s">
        <v>165</v>
      </c>
      <c r="D333" s="43" t="s">
        <v>48</v>
      </c>
      <c r="E333" s="23">
        <v>5</v>
      </c>
      <c r="F333" s="54"/>
      <c r="G333" s="55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</row>
    <row r="334" spans="1:20" ht="82.5" outlineLevel="1" x14ac:dyDescent="0.25">
      <c r="A334" s="53"/>
      <c r="B334" s="42" t="s">
        <v>166</v>
      </c>
      <c r="C334" s="84" t="s">
        <v>167</v>
      </c>
      <c r="D334" s="43" t="s">
        <v>48</v>
      </c>
      <c r="E334" s="23">
        <v>1</v>
      </c>
      <c r="F334" s="54"/>
      <c r="G334" s="55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</row>
    <row r="335" spans="1:20" ht="82.5" outlineLevel="1" x14ac:dyDescent="0.25">
      <c r="A335" s="53"/>
      <c r="B335" s="42" t="s">
        <v>168</v>
      </c>
      <c r="C335" s="84" t="s">
        <v>169</v>
      </c>
      <c r="D335" s="43" t="s">
        <v>48</v>
      </c>
      <c r="E335" s="23">
        <v>5</v>
      </c>
      <c r="F335" s="54"/>
      <c r="G335" s="55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</row>
    <row r="336" spans="1:20" ht="82.5" outlineLevel="1" x14ac:dyDescent="0.25">
      <c r="A336" s="53"/>
      <c r="B336" s="42" t="s">
        <v>170</v>
      </c>
      <c r="C336" s="84" t="s">
        <v>171</v>
      </c>
      <c r="D336" s="43" t="s">
        <v>48</v>
      </c>
      <c r="E336" s="23">
        <v>5</v>
      </c>
      <c r="F336" s="54"/>
      <c r="G336" s="55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</row>
    <row r="337" spans="1:20" ht="82.5" outlineLevel="1" x14ac:dyDescent="0.25">
      <c r="A337" s="53"/>
      <c r="B337" s="42" t="s">
        <v>172</v>
      </c>
      <c r="C337" s="84" t="s">
        <v>173</v>
      </c>
      <c r="D337" s="43" t="s">
        <v>48</v>
      </c>
      <c r="E337" s="23">
        <v>3</v>
      </c>
      <c r="F337" s="54"/>
      <c r="G337" s="55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</row>
    <row r="338" spans="1:20" ht="16.5" x14ac:dyDescent="0.3">
      <c r="A338" s="1"/>
      <c r="B338" s="22"/>
      <c r="C338" s="82"/>
      <c r="D338" s="103"/>
      <c r="E338" s="103"/>
      <c r="F338" s="104" t="s">
        <v>174</v>
      </c>
      <c r="G338" s="94">
        <f>SUM(G325:G337)</f>
        <v>0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6.5" x14ac:dyDescent="0.3">
      <c r="A339" s="1"/>
      <c r="B339" s="99">
        <v>3.1</v>
      </c>
      <c r="C339" s="100" t="s">
        <v>257</v>
      </c>
      <c r="D339" s="19" t="s">
        <v>14</v>
      </c>
      <c r="E339" s="19"/>
      <c r="F339" s="20"/>
      <c r="G339" s="10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66" outlineLevel="1" x14ac:dyDescent="0.25">
      <c r="A340" s="53"/>
      <c r="B340" s="39" t="s">
        <v>176</v>
      </c>
      <c r="C340" s="85" t="s">
        <v>177</v>
      </c>
      <c r="D340" s="40" t="s">
        <v>48</v>
      </c>
      <c r="E340" s="26">
        <v>8</v>
      </c>
      <c r="F340" s="58"/>
      <c r="G340" s="113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</row>
    <row r="341" spans="1:20" ht="66" outlineLevel="1" x14ac:dyDescent="0.25">
      <c r="A341" s="53"/>
      <c r="B341" s="42" t="s">
        <v>178</v>
      </c>
      <c r="C341" s="84" t="s">
        <v>179</v>
      </c>
      <c r="D341" s="40" t="s">
        <v>48</v>
      </c>
      <c r="E341" s="23">
        <v>16</v>
      </c>
      <c r="F341" s="54"/>
      <c r="G341" s="55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</row>
    <row r="342" spans="1:20" ht="214.5" outlineLevel="1" x14ac:dyDescent="0.25">
      <c r="A342" s="53"/>
      <c r="B342" s="42" t="s">
        <v>180</v>
      </c>
      <c r="C342" s="84" t="s">
        <v>181</v>
      </c>
      <c r="D342" s="40" t="s">
        <v>48</v>
      </c>
      <c r="E342" s="23">
        <v>10</v>
      </c>
      <c r="F342" s="54"/>
      <c r="G342" s="55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</row>
    <row r="343" spans="1:20" ht="214.5" outlineLevel="1" x14ac:dyDescent="0.25">
      <c r="A343" s="53"/>
      <c r="B343" s="33" t="s">
        <v>183</v>
      </c>
      <c r="C343" s="84" t="s">
        <v>184</v>
      </c>
      <c r="D343" s="40" t="s">
        <v>48</v>
      </c>
      <c r="E343" s="23">
        <v>1</v>
      </c>
      <c r="F343" s="54"/>
      <c r="G343" s="55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</row>
    <row r="344" spans="1:20" ht="148.5" outlineLevel="1" x14ac:dyDescent="0.25">
      <c r="A344" s="53"/>
      <c r="B344" s="33" t="s">
        <v>185</v>
      </c>
      <c r="C344" s="84" t="s">
        <v>186</v>
      </c>
      <c r="D344" s="40" t="s">
        <v>48</v>
      </c>
      <c r="E344" s="23">
        <v>1</v>
      </c>
      <c r="F344" s="54"/>
      <c r="G344" s="55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</row>
    <row r="345" spans="1:20" ht="346.5" outlineLevel="1" x14ac:dyDescent="0.25">
      <c r="A345" s="53"/>
      <c r="B345" s="33" t="s">
        <v>187</v>
      </c>
      <c r="C345" s="84" t="s">
        <v>276</v>
      </c>
      <c r="D345" s="40" t="s">
        <v>48</v>
      </c>
      <c r="E345" s="23">
        <v>1</v>
      </c>
      <c r="F345" s="54"/>
      <c r="G345" s="55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</row>
    <row r="346" spans="1:20" ht="148.5" outlineLevel="1" x14ac:dyDescent="0.25">
      <c r="A346" s="53"/>
      <c r="B346" s="33" t="s">
        <v>188</v>
      </c>
      <c r="C346" s="84" t="s">
        <v>189</v>
      </c>
      <c r="D346" s="40" t="s">
        <v>48</v>
      </c>
      <c r="E346" s="23">
        <v>1</v>
      </c>
      <c r="F346" s="54"/>
      <c r="G346" s="55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</row>
    <row r="347" spans="1:20" ht="396" outlineLevel="1" x14ac:dyDescent="0.25">
      <c r="A347" s="53"/>
      <c r="B347" s="33" t="s">
        <v>190</v>
      </c>
      <c r="C347" s="84" t="s">
        <v>277</v>
      </c>
      <c r="D347" s="40" t="s">
        <v>48</v>
      </c>
      <c r="E347" s="23">
        <v>1</v>
      </c>
      <c r="F347" s="54"/>
      <c r="G347" s="55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</row>
    <row r="348" spans="1:20" ht="66" outlineLevel="1" x14ac:dyDescent="0.25">
      <c r="A348" s="53"/>
      <c r="B348" s="33" t="s">
        <v>191</v>
      </c>
      <c r="C348" s="84" t="s">
        <v>192</v>
      </c>
      <c r="D348" s="40" t="s">
        <v>48</v>
      </c>
      <c r="E348" s="23">
        <v>1</v>
      </c>
      <c r="F348" s="54"/>
      <c r="G348" s="55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</row>
    <row r="349" spans="1:20" ht="148.5" outlineLevel="1" x14ac:dyDescent="0.25">
      <c r="A349" s="53"/>
      <c r="B349" s="33" t="s">
        <v>193</v>
      </c>
      <c r="C349" s="84" t="s">
        <v>194</v>
      </c>
      <c r="D349" s="40" t="s">
        <v>48</v>
      </c>
      <c r="E349" s="23">
        <v>1</v>
      </c>
      <c r="F349" s="54"/>
      <c r="G349" s="55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</row>
    <row r="350" spans="1:20" ht="66" outlineLevel="1" x14ac:dyDescent="0.25">
      <c r="A350" s="53"/>
      <c r="B350" s="33" t="s">
        <v>195</v>
      </c>
      <c r="C350" s="84" t="s">
        <v>196</v>
      </c>
      <c r="D350" s="40" t="s">
        <v>48</v>
      </c>
      <c r="E350" s="23">
        <v>2</v>
      </c>
      <c r="F350" s="54"/>
      <c r="G350" s="55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</row>
    <row r="351" spans="1:20" ht="66" outlineLevel="1" x14ac:dyDescent="0.25">
      <c r="A351" s="53"/>
      <c r="B351" s="33" t="s">
        <v>197</v>
      </c>
      <c r="C351" s="84" t="s">
        <v>198</v>
      </c>
      <c r="D351" s="40" t="s">
        <v>48</v>
      </c>
      <c r="E351" s="23">
        <v>2</v>
      </c>
      <c r="F351" s="54"/>
      <c r="G351" s="55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</row>
    <row r="352" spans="1:20" ht="66" outlineLevel="1" x14ac:dyDescent="0.25">
      <c r="A352" s="53"/>
      <c r="B352" s="33" t="s">
        <v>199</v>
      </c>
      <c r="C352" s="84" t="s">
        <v>200</v>
      </c>
      <c r="D352" s="40" t="s">
        <v>48</v>
      </c>
      <c r="E352" s="23">
        <v>2</v>
      </c>
      <c r="F352" s="54"/>
      <c r="G352" s="55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</row>
    <row r="353" spans="1:20" ht="49.5" outlineLevel="1" x14ac:dyDescent="0.25">
      <c r="A353" s="53"/>
      <c r="B353" s="33" t="s">
        <v>201</v>
      </c>
      <c r="C353" s="84" t="s">
        <v>202</v>
      </c>
      <c r="D353" s="40" t="s">
        <v>48</v>
      </c>
      <c r="E353" s="23">
        <v>2</v>
      </c>
      <c r="F353" s="54"/>
      <c r="G353" s="55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</row>
    <row r="354" spans="1:20" ht="16.5" x14ac:dyDescent="0.3">
      <c r="A354" s="1"/>
      <c r="B354" s="22"/>
      <c r="C354" s="82"/>
      <c r="D354" s="103"/>
      <c r="E354" s="103"/>
      <c r="F354" s="104" t="s">
        <v>203</v>
      </c>
      <c r="G354" s="94">
        <f>SUM(G339:G353)</f>
        <v>0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6.5" x14ac:dyDescent="0.3">
      <c r="A355" s="1"/>
      <c r="B355" s="99">
        <v>3.11</v>
      </c>
      <c r="C355" s="100" t="s">
        <v>204</v>
      </c>
      <c r="D355" s="19" t="s">
        <v>14</v>
      </c>
      <c r="E355" s="19"/>
      <c r="F355" s="20"/>
      <c r="G355" s="10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66" outlineLevel="1" x14ac:dyDescent="0.25">
      <c r="A356" s="53"/>
      <c r="B356" s="42" t="s">
        <v>205</v>
      </c>
      <c r="C356" s="84" t="s">
        <v>206</v>
      </c>
      <c r="D356" s="40" t="s">
        <v>48</v>
      </c>
      <c r="E356" s="23">
        <v>4</v>
      </c>
      <c r="F356" s="54"/>
      <c r="G356" s="55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</row>
    <row r="357" spans="1:20" ht="99" outlineLevel="1" x14ac:dyDescent="0.25">
      <c r="A357" s="53"/>
      <c r="B357" s="42" t="s">
        <v>207</v>
      </c>
      <c r="C357" s="84" t="s">
        <v>208</v>
      </c>
      <c r="D357" s="40" t="s">
        <v>48</v>
      </c>
      <c r="E357" s="23">
        <v>2</v>
      </c>
      <c r="F357" s="54"/>
      <c r="G357" s="55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</row>
    <row r="358" spans="1:20" ht="115.5" outlineLevel="1" x14ac:dyDescent="0.25">
      <c r="A358" s="53"/>
      <c r="B358" s="42" t="s">
        <v>209</v>
      </c>
      <c r="C358" s="84" t="s">
        <v>210</v>
      </c>
      <c r="D358" s="40" t="s">
        <v>48</v>
      </c>
      <c r="E358" s="23">
        <v>2</v>
      </c>
      <c r="F358" s="54"/>
      <c r="G358" s="55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</row>
    <row r="359" spans="1:20" ht="115.5" outlineLevel="1" x14ac:dyDescent="0.25">
      <c r="A359" s="53"/>
      <c r="B359" s="42" t="s">
        <v>211</v>
      </c>
      <c r="C359" s="84" t="s">
        <v>212</v>
      </c>
      <c r="D359" s="40" t="s">
        <v>48</v>
      </c>
      <c r="E359" s="23">
        <v>1</v>
      </c>
      <c r="F359" s="54"/>
      <c r="G359" s="55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</row>
    <row r="360" spans="1:20" ht="82.5" outlineLevel="1" x14ac:dyDescent="0.25">
      <c r="A360" s="53"/>
      <c r="B360" s="42" t="s">
        <v>213</v>
      </c>
      <c r="C360" s="84" t="s">
        <v>214</v>
      </c>
      <c r="D360" s="40" t="s">
        <v>31</v>
      </c>
      <c r="E360" s="23">
        <v>8.4499999999999993</v>
      </c>
      <c r="F360" s="54"/>
      <c r="G360" s="55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</row>
    <row r="361" spans="1:20" ht="16.5" x14ac:dyDescent="0.3">
      <c r="A361" s="1"/>
      <c r="B361" s="22"/>
      <c r="C361" s="82"/>
      <c r="D361" s="103"/>
      <c r="E361" s="103"/>
      <c r="F361" s="104" t="s">
        <v>215</v>
      </c>
      <c r="G361" s="94">
        <f>SUM(G355:G360)</f>
        <v>0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6.5" x14ac:dyDescent="0.3">
      <c r="A362" s="1"/>
      <c r="B362" s="99">
        <v>3.12</v>
      </c>
      <c r="C362" s="100" t="s">
        <v>216</v>
      </c>
      <c r="D362" s="19" t="s">
        <v>14</v>
      </c>
      <c r="E362" s="19"/>
      <c r="F362" s="20"/>
      <c r="G362" s="10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82.5" outlineLevel="1" x14ac:dyDescent="0.3">
      <c r="A363" s="1"/>
      <c r="B363" s="29" t="s">
        <v>217</v>
      </c>
      <c r="C363" s="83" t="s">
        <v>218</v>
      </c>
      <c r="D363" s="23" t="s">
        <v>42</v>
      </c>
      <c r="E363" s="23">
        <v>481.98</v>
      </c>
      <c r="F363" s="24"/>
      <c r="G363" s="2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7.25" thickBot="1" x14ac:dyDescent="0.35">
      <c r="A364" s="1"/>
      <c r="B364" s="60"/>
      <c r="C364" s="88"/>
      <c r="D364" s="107"/>
      <c r="E364" s="107"/>
      <c r="F364" s="108" t="s">
        <v>219</v>
      </c>
      <c r="G364" s="109">
        <f>SUM(G363)</f>
        <v>0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6.5" x14ac:dyDescent="0.3">
      <c r="A365" s="1"/>
      <c r="B365" s="61"/>
      <c r="C365" s="79"/>
      <c r="D365" s="114" t="str">
        <f>+B244</f>
        <v>3 ZONA 03</v>
      </c>
      <c r="E365" s="115"/>
      <c r="F365" s="116"/>
      <c r="G365" s="62">
        <f>+G364+G361+G354+G338+G324+G288+G285+G275+G270+G264+G256+G249</f>
        <v>0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6" customHeight="1" x14ac:dyDescent="0.3">
      <c r="A366" s="1"/>
      <c r="B366" s="1"/>
      <c r="C366" s="79"/>
      <c r="D366" s="9"/>
      <c r="E366" s="9"/>
      <c r="F366" s="10"/>
      <c r="G366" s="1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20.25" x14ac:dyDescent="0.3">
      <c r="A367" s="66"/>
      <c r="B367" s="66"/>
      <c r="C367" s="90"/>
      <c r="D367" s="66"/>
      <c r="E367" s="66"/>
      <c r="F367" s="67" t="s">
        <v>258</v>
      </c>
      <c r="G367" s="68">
        <f>+G365+G242+G145</f>
        <v>0</v>
      </c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</row>
    <row r="368" spans="1:20" ht="6" customHeight="1" x14ac:dyDescent="0.3">
      <c r="A368" s="1"/>
      <c r="B368" s="1"/>
      <c r="C368" s="79"/>
      <c r="D368" s="9"/>
      <c r="E368" s="9"/>
      <c r="F368" s="10"/>
      <c r="G368" s="1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9.5" x14ac:dyDescent="0.25">
      <c r="A369" s="66"/>
      <c r="B369" s="66"/>
      <c r="C369" s="90"/>
      <c r="D369" s="66"/>
      <c r="E369" s="66"/>
      <c r="F369" s="69" t="s">
        <v>259</v>
      </c>
      <c r="G369" s="70">
        <f>+G367*0.16</f>
        <v>0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</row>
    <row r="370" spans="1:20" ht="6" customHeight="1" x14ac:dyDescent="0.3">
      <c r="A370" s="1"/>
      <c r="B370" s="1"/>
      <c r="C370" s="79"/>
      <c r="D370" s="9"/>
      <c r="E370" s="9"/>
      <c r="F370" s="10"/>
      <c r="G370" s="1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20.25" x14ac:dyDescent="0.3">
      <c r="A371" s="66"/>
      <c r="B371" s="66"/>
      <c r="C371" s="91" t="s">
        <v>260</v>
      </c>
      <c r="D371" s="71"/>
      <c r="E371" s="71"/>
      <c r="F371" s="72"/>
      <c r="G371" s="73">
        <f>+G369+G367</f>
        <v>0</v>
      </c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</row>
    <row r="372" spans="1:20" ht="6" customHeight="1" x14ac:dyDescent="0.3">
      <c r="A372" s="1"/>
      <c r="B372" s="1"/>
      <c r="C372" s="79"/>
      <c r="D372" s="9"/>
      <c r="E372" s="9"/>
      <c r="F372" s="10"/>
      <c r="G372" s="1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6.5" x14ac:dyDescent="0.3">
      <c r="A373" s="1"/>
      <c r="B373" s="1"/>
      <c r="C373" s="79"/>
      <c r="D373" s="9"/>
      <c r="E373" s="9"/>
      <c r="F373" s="10"/>
      <c r="G373" s="7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6.5" x14ac:dyDescent="0.3">
      <c r="A374" s="1"/>
      <c r="B374" s="1"/>
      <c r="C374" s="79"/>
      <c r="D374" s="9"/>
      <c r="E374" s="9"/>
      <c r="F374" s="10"/>
      <c r="G374" s="1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6.5" x14ac:dyDescent="0.3">
      <c r="A375" s="1"/>
      <c r="B375" s="1"/>
      <c r="C375" s="79"/>
      <c r="D375" s="9"/>
      <c r="E375" s="9"/>
      <c r="F375" s="10"/>
      <c r="G375" s="1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6.5" x14ac:dyDescent="0.3">
      <c r="A376" s="1"/>
      <c r="B376" s="1"/>
      <c r="C376" s="79"/>
      <c r="D376" s="9"/>
      <c r="E376" s="9"/>
      <c r="F376" s="10"/>
      <c r="G376" s="1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6.5" x14ac:dyDescent="0.3">
      <c r="A377" s="1"/>
      <c r="B377" s="1"/>
      <c r="C377" s="79"/>
      <c r="D377" s="9"/>
      <c r="E377" s="9"/>
      <c r="F377" s="10"/>
      <c r="G377" s="1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6.5" x14ac:dyDescent="0.3">
      <c r="A378" s="1"/>
      <c r="B378" s="1"/>
      <c r="C378" s="79"/>
      <c r="D378" s="9"/>
      <c r="E378" s="9"/>
      <c r="F378" s="10"/>
      <c r="G378" s="1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6.5" x14ac:dyDescent="0.3">
      <c r="A379" s="1"/>
      <c r="B379" s="1"/>
      <c r="C379" s="79"/>
      <c r="D379" s="9"/>
      <c r="E379" s="9"/>
      <c r="F379" s="10"/>
      <c r="G379" s="1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6.5" x14ac:dyDescent="0.3">
      <c r="A380" s="1"/>
      <c r="B380" s="1"/>
      <c r="C380" s="79"/>
      <c r="D380" s="9"/>
      <c r="E380" s="9"/>
      <c r="F380" s="10"/>
      <c r="G380" s="1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6.5" x14ac:dyDescent="0.3">
      <c r="A381" s="1"/>
      <c r="B381" s="1"/>
      <c r="C381" s="79"/>
      <c r="D381" s="9"/>
      <c r="E381" s="9"/>
      <c r="F381" s="10"/>
      <c r="G381" s="1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6.5" x14ac:dyDescent="0.3">
      <c r="A382" s="1"/>
      <c r="B382" s="1"/>
      <c r="C382" s="79"/>
      <c r="D382" s="9"/>
      <c r="E382" s="9"/>
      <c r="F382" s="10"/>
      <c r="G382" s="1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6.5" x14ac:dyDescent="0.3">
      <c r="A383" s="1"/>
      <c r="B383" s="1"/>
      <c r="C383" s="79"/>
      <c r="D383" s="9"/>
      <c r="E383" s="9"/>
      <c r="F383" s="10"/>
      <c r="G383" s="1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6.5" x14ac:dyDescent="0.3">
      <c r="A384" s="1"/>
      <c r="B384" s="1"/>
      <c r="C384" s="79"/>
      <c r="D384" s="9"/>
      <c r="E384" s="9"/>
      <c r="F384" s="10"/>
      <c r="G384" s="1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6.5" x14ac:dyDescent="0.3">
      <c r="A385" s="1"/>
      <c r="B385" s="1"/>
      <c r="C385" s="79"/>
      <c r="D385" s="9"/>
      <c r="E385" s="9"/>
      <c r="F385" s="10"/>
      <c r="G385" s="1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6.5" x14ac:dyDescent="0.3">
      <c r="A386" s="1"/>
      <c r="B386" s="1"/>
      <c r="C386" s="79"/>
      <c r="D386" s="9"/>
      <c r="E386" s="9"/>
      <c r="F386" s="10"/>
      <c r="G386" s="1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6.5" x14ac:dyDescent="0.3">
      <c r="A387" s="1"/>
      <c r="B387" s="1"/>
      <c r="C387" s="79"/>
      <c r="D387" s="9"/>
      <c r="E387" s="9"/>
      <c r="F387" s="10"/>
      <c r="G387" s="1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6.5" x14ac:dyDescent="0.3">
      <c r="A388" s="1"/>
      <c r="B388" s="1"/>
      <c r="C388" s="79"/>
      <c r="D388" s="9"/>
      <c r="E388" s="9"/>
      <c r="F388" s="10"/>
      <c r="G388" s="1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6.5" x14ac:dyDescent="0.3">
      <c r="A389" s="1"/>
      <c r="B389" s="1"/>
      <c r="C389" s="79"/>
      <c r="D389" s="9"/>
      <c r="E389" s="9"/>
      <c r="F389" s="10"/>
      <c r="G389" s="1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6.5" x14ac:dyDescent="0.3">
      <c r="A390" s="1"/>
      <c r="B390" s="1"/>
      <c r="C390" s="79"/>
      <c r="D390" s="9"/>
      <c r="E390" s="9"/>
      <c r="F390" s="10"/>
      <c r="G390" s="1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6.5" x14ac:dyDescent="0.3">
      <c r="A391" s="1"/>
      <c r="B391" s="1"/>
      <c r="C391" s="79"/>
      <c r="D391" s="9"/>
      <c r="E391" s="9"/>
      <c r="F391" s="10"/>
      <c r="G391" s="1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6.5" x14ac:dyDescent="0.3">
      <c r="A392" s="1"/>
      <c r="B392" s="1"/>
      <c r="D392" s="9"/>
      <c r="E392" s="9"/>
      <c r="F392" s="10"/>
      <c r="G392" s="1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6.5" x14ac:dyDescent="0.3">
      <c r="A393" s="1"/>
      <c r="B393" s="1"/>
      <c r="C393" s="79"/>
      <c r="D393" s="9"/>
      <c r="E393" s="9"/>
      <c r="F393" s="10"/>
      <c r="G393" s="1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6.5" x14ac:dyDescent="0.3">
      <c r="A394" s="1"/>
      <c r="B394" s="1"/>
      <c r="C394" s="79"/>
      <c r="D394" s="9"/>
      <c r="E394" s="9"/>
      <c r="F394" s="10"/>
      <c r="G394" s="1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6.5" x14ac:dyDescent="0.3">
      <c r="A395" s="1"/>
      <c r="B395" s="1"/>
      <c r="C395" s="79"/>
      <c r="D395" s="9"/>
      <c r="E395" s="9"/>
      <c r="F395" s="10"/>
      <c r="G395" s="1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6.5" x14ac:dyDescent="0.3">
      <c r="A396" s="1"/>
      <c r="B396" s="1"/>
      <c r="C396" s="79"/>
      <c r="D396" s="9"/>
      <c r="E396" s="9"/>
      <c r="F396" s="10"/>
      <c r="G396" s="1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6.5" x14ac:dyDescent="0.3">
      <c r="A397" s="1"/>
      <c r="B397" s="1"/>
      <c r="C397" s="79"/>
      <c r="D397" s="9"/>
      <c r="E397" s="9"/>
      <c r="F397" s="10"/>
      <c r="G397" s="1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6.5" x14ac:dyDescent="0.3">
      <c r="A398" s="1"/>
      <c r="B398" s="1"/>
      <c r="C398" s="79"/>
      <c r="D398" s="9"/>
      <c r="E398" s="9"/>
      <c r="F398" s="10"/>
      <c r="G398" s="1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6.5" x14ac:dyDescent="0.3">
      <c r="A399" s="1"/>
      <c r="B399" s="1"/>
      <c r="C399" s="79"/>
      <c r="D399" s="9"/>
      <c r="E399" s="9"/>
      <c r="F399" s="10"/>
      <c r="G399" s="1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6.5" x14ac:dyDescent="0.3">
      <c r="A400" s="1"/>
      <c r="B400" s="1"/>
      <c r="C400" s="79"/>
      <c r="D400" s="9"/>
      <c r="E400" s="9"/>
      <c r="F400" s="10"/>
      <c r="G400" s="1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6.5" x14ac:dyDescent="0.3">
      <c r="A401" s="1"/>
      <c r="B401" s="1"/>
      <c r="C401" s="79"/>
      <c r="D401" s="9"/>
      <c r="E401" s="9"/>
      <c r="F401" s="10"/>
      <c r="G401" s="1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6.5" x14ac:dyDescent="0.3">
      <c r="A402" s="1"/>
      <c r="B402" s="1"/>
      <c r="C402" s="79"/>
      <c r="D402" s="9"/>
      <c r="E402" s="9"/>
      <c r="F402" s="10"/>
      <c r="G402" s="1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6.5" x14ac:dyDescent="0.3">
      <c r="A403" s="1"/>
      <c r="B403" s="1"/>
      <c r="C403" s="79"/>
      <c r="D403" s="9"/>
      <c r="E403" s="9"/>
      <c r="F403" s="10"/>
      <c r="G403" s="1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6.5" x14ac:dyDescent="0.3">
      <c r="A404" s="1"/>
      <c r="B404" s="1"/>
      <c r="C404" s="79"/>
      <c r="D404" s="9"/>
      <c r="E404" s="9"/>
      <c r="F404" s="10"/>
      <c r="G404" s="1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6.5" x14ac:dyDescent="0.3">
      <c r="A405" s="1"/>
      <c r="B405" s="1"/>
      <c r="C405" s="79"/>
      <c r="D405" s="9"/>
      <c r="E405" s="9"/>
      <c r="F405" s="10"/>
      <c r="G405" s="1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6.5" x14ac:dyDescent="0.3">
      <c r="A406" s="1"/>
      <c r="B406" s="1"/>
      <c r="C406" s="79"/>
      <c r="D406" s="9"/>
      <c r="E406" s="9"/>
      <c r="F406" s="10"/>
      <c r="G406" s="1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6.5" x14ac:dyDescent="0.3">
      <c r="A407" s="1"/>
      <c r="B407" s="1"/>
      <c r="C407" s="79"/>
      <c r="D407" s="9"/>
      <c r="E407" s="9"/>
      <c r="F407" s="10"/>
      <c r="G407" s="1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6.5" x14ac:dyDescent="0.3">
      <c r="A408" s="1"/>
      <c r="B408" s="1"/>
      <c r="C408" s="79"/>
      <c r="D408" s="9"/>
      <c r="E408" s="9"/>
      <c r="F408" s="10"/>
      <c r="G408" s="1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6.5" x14ac:dyDescent="0.3">
      <c r="A409" s="1"/>
      <c r="B409" s="1"/>
      <c r="C409" s="79"/>
      <c r="D409" s="9"/>
      <c r="E409" s="9"/>
      <c r="F409" s="10"/>
      <c r="G409" s="1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6.5" x14ac:dyDescent="0.3">
      <c r="A410" s="1"/>
      <c r="B410" s="1"/>
      <c r="C410" s="79"/>
      <c r="D410" s="9"/>
      <c r="E410" s="9"/>
      <c r="F410" s="10"/>
      <c r="G410" s="1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6.5" x14ac:dyDescent="0.3">
      <c r="A411" s="1"/>
      <c r="B411" s="1"/>
      <c r="C411" s="79"/>
      <c r="D411" s="9"/>
      <c r="E411" s="9"/>
      <c r="F411" s="10"/>
      <c r="G411" s="1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6.5" x14ac:dyDescent="0.3">
      <c r="A412" s="1"/>
      <c r="B412" s="1"/>
      <c r="C412" s="79"/>
      <c r="D412" s="9"/>
      <c r="E412" s="9"/>
      <c r="F412" s="10"/>
      <c r="G412" s="1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6.5" x14ac:dyDescent="0.3">
      <c r="A413" s="1"/>
      <c r="B413" s="1"/>
      <c r="C413" s="79"/>
      <c r="D413" s="9"/>
      <c r="E413" s="9"/>
      <c r="F413" s="10"/>
      <c r="G413" s="1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6.5" x14ac:dyDescent="0.3">
      <c r="A414" s="1"/>
      <c r="B414" s="1"/>
      <c r="C414" s="79"/>
      <c r="D414" s="9"/>
      <c r="E414" s="9"/>
      <c r="F414" s="10"/>
      <c r="G414" s="1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6.5" x14ac:dyDescent="0.3">
      <c r="A415" s="1"/>
      <c r="B415" s="1"/>
      <c r="C415" s="79"/>
      <c r="D415" s="9"/>
      <c r="E415" s="9"/>
      <c r="F415" s="10"/>
      <c r="G415" s="1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6.5" x14ac:dyDescent="0.3">
      <c r="A416" s="1"/>
      <c r="B416" s="1"/>
      <c r="C416" s="79"/>
      <c r="D416" s="9"/>
      <c r="E416" s="9"/>
      <c r="F416" s="10"/>
      <c r="G416" s="1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6.5" x14ac:dyDescent="0.3">
      <c r="A417" s="1"/>
      <c r="B417" s="1"/>
      <c r="C417" s="79"/>
      <c r="D417" s="9"/>
      <c r="E417" s="9"/>
      <c r="F417" s="10"/>
      <c r="G417" s="1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6.5" x14ac:dyDescent="0.3">
      <c r="A418" s="1"/>
      <c r="B418" s="1"/>
      <c r="C418" s="79"/>
      <c r="D418" s="9"/>
      <c r="E418" s="9"/>
      <c r="F418" s="10"/>
      <c r="G418" s="1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6.5" x14ac:dyDescent="0.3">
      <c r="A419" s="1"/>
      <c r="B419" s="1"/>
      <c r="C419" s="79"/>
      <c r="D419" s="9"/>
      <c r="E419" s="9"/>
      <c r="F419" s="10"/>
      <c r="G419" s="1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6.5" x14ac:dyDescent="0.3">
      <c r="A420" s="1"/>
      <c r="B420" s="1"/>
      <c r="C420" s="79"/>
      <c r="D420" s="9"/>
      <c r="E420" s="9"/>
      <c r="F420" s="10"/>
      <c r="G420" s="1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6.5" x14ac:dyDescent="0.3">
      <c r="A421" s="1"/>
      <c r="B421" s="1"/>
      <c r="C421" s="79"/>
      <c r="D421" s="9"/>
      <c r="E421" s="9"/>
      <c r="F421" s="10"/>
      <c r="G421" s="1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6.5" x14ac:dyDescent="0.3">
      <c r="A422" s="1"/>
      <c r="B422" s="1"/>
      <c r="C422" s="79"/>
      <c r="D422" s="9"/>
      <c r="E422" s="9"/>
      <c r="F422" s="10"/>
      <c r="G422" s="1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6.5" x14ac:dyDescent="0.3">
      <c r="A423" s="1"/>
      <c r="B423" s="1"/>
      <c r="C423" s="79"/>
      <c r="D423" s="9"/>
      <c r="E423" s="9"/>
      <c r="F423" s="10"/>
      <c r="G423" s="1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6.5" x14ac:dyDescent="0.3">
      <c r="A424" s="1"/>
      <c r="B424" s="1"/>
      <c r="C424" s="79"/>
      <c r="D424" s="9"/>
      <c r="E424" s="9"/>
      <c r="F424" s="10"/>
      <c r="G424" s="1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6.5" x14ac:dyDescent="0.3">
      <c r="A425" s="1"/>
      <c r="B425" s="1"/>
      <c r="C425" s="79"/>
      <c r="D425" s="9"/>
      <c r="E425" s="9"/>
      <c r="F425" s="10"/>
      <c r="G425" s="1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6.5" x14ac:dyDescent="0.3">
      <c r="A426" s="1"/>
      <c r="B426" s="1"/>
      <c r="C426" s="79"/>
      <c r="D426" s="9"/>
      <c r="E426" s="9"/>
      <c r="F426" s="10"/>
      <c r="G426" s="1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6.5" x14ac:dyDescent="0.3">
      <c r="A427" s="1"/>
      <c r="B427" s="1"/>
      <c r="C427" s="79"/>
      <c r="D427" s="9"/>
      <c r="E427" s="9"/>
      <c r="F427" s="10"/>
      <c r="G427" s="1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6.5" x14ac:dyDescent="0.3">
      <c r="A428" s="1"/>
      <c r="B428" s="1"/>
      <c r="C428" s="79"/>
      <c r="D428" s="9"/>
      <c r="E428" s="9"/>
      <c r="F428" s="10"/>
      <c r="G428" s="1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6.5" x14ac:dyDescent="0.3">
      <c r="A429" s="1"/>
      <c r="B429" s="1"/>
      <c r="C429" s="79"/>
      <c r="D429" s="9"/>
      <c r="E429" s="9"/>
      <c r="F429" s="10"/>
      <c r="G429" s="1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6.5" x14ac:dyDescent="0.3">
      <c r="A430" s="1"/>
      <c r="B430" s="1"/>
      <c r="C430" s="79"/>
      <c r="D430" s="9"/>
      <c r="E430" s="9"/>
      <c r="F430" s="10"/>
      <c r="G430" s="1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6.5" x14ac:dyDescent="0.3">
      <c r="A431" s="1"/>
      <c r="B431" s="1"/>
      <c r="C431" s="79"/>
      <c r="D431" s="9"/>
      <c r="E431" s="9"/>
      <c r="F431" s="10"/>
      <c r="G431" s="1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6.5" x14ac:dyDescent="0.3">
      <c r="A432" s="1"/>
      <c r="B432" s="1"/>
      <c r="C432" s="79"/>
      <c r="D432" s="9"/>
      <c r="E432" s="9"/>
      <c r="F432" s="10"/>
      <c r="G432" s="1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6.5" x14ac:dyDescent="0.3">
      <c r="A433" s="1"/>
      <c r="B433" s="1"/>
      <c r="C433" s="79"/>
      <c r="D433" s="9"/>
      <c r="E433" s="9"/>
      <c r="F433" s="10"/>
      <c r="G433" s="1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6.5" x14ac:dyDescent="0.3">
      <c r="A434" s="1"/>
      <c r="B434" s="1"/>
      <c r="C434" s="79"/>
      <c r="D434" s="9"/>
      <c r="E434" s="9"/>
      <c r="F434" s="10"/>
      <c r="G434" s="1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6.5" x14ac:dyDescent="0.3">
      <c r="A435" s="1"/>
      <c r="B435" s="1"/>
      <c r="C435" s="79"/>
      <c r="D435" s="9"/>
      <c r="E435" s="9"/>
      <c r="F435" s="10"/>
      <c r="G435" s="1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6.5" x14ac:dyDescent="0.3">
      <c r="A436" s="1"/>
      <c r="B436" s="1"/>
      <c r="C436" s="79"/>
      <c r="D436" s="9"/>
      <c r="E436" s="9"/>
      <c r="F436" s="10"/>
      <c r="G436" s="1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6.5" x14ac:dyDescent="0.3">
      <c r="A437" s="1"/>
      <c r="B437" s="1"/>
      <c r="C437" s="79"/>
      <c r="D437" s="9"/>
      <c r="E437" s="9"/>
      <c r="F437" s="10"/>
      <c r="G437" s="1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6.5" x14ac:dyDescent="0.3">
      <c r="A438" s="1"/>
      <c r="B438" s="1"/>
      <c r="C438" s="79"/>
      <c r="D438" s="9"/>
      <c r="E438" s="9"/>
      <c r="F438" s="10"/>
      <c r="G438" s="1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6.5" x14ac:dyDescent="0.3">
      <c r="A439" s="1"/>
      <c r="B439" s="1"/>
      <c r="C439" s="79"/>
      <c r="D439" s="9"/>
      <c r="E439" s="9"/>
      <c r="F439" s="10"/>
      <c r="G439" s="1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6.5" x14ac:dyDescent="0.3">
      <c r="A440" s="1"/>
      <c r="B440" s="1"/>
      <c r="C440" s="79"/>
      <c r="D440" s="9"/>
      <c r="E440" s="9"/>
      <c r="F440" s="10"/>
      <c r="G440" s="1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6.5" x14ac:dyDescent="0.3">
      <c r="A441" s="1"/>
      <c r="B441" s="1"/>
      <c r="C441" s="79"/>
      <c r="D441" s="9"/>
      <c r="E441" s="9"/>
      <c r="F441" s="10"/>
      <c r="G441" s="1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6.5" x14ac:dyDescent="0.3">
      <c r="A442" s="1"/>
      <c r="B442" s="1"/>
      <c r="C442" s="79"/>
      <c r="D442" s="9"/>
      <c r="E442" s="9"/>
      <c r="F442" s="10"/>
      <c r="G442" s="1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6.5" x14ac:dyDescent="0.3">
      <c r="A443" s="1"/>
      <c r="B443" s="1"/>
      <c r="C443" s="79"/>
      <c r="D443" s="9"/>
      <c r="E443" s="9"/>
      <c r="F443" s="10"/>
      <c r="G443" s="1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6.5" x14ac:dyDescent="0.3">
      <c r="A444" s="1"/>
      <c r="B444" s="1"/>
      <c r="C444" s="79"/>
      <c r="D444" s="9"/>
      <c r="E444" s="9"/>
      <c r="F444" s="10"/>
      <c r="G444" s="1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6.5" x14ac:dyDescent="0.3">
      <c r="A445" s="1"/>
      <c r="B445" s="1"/>
      <c r="C445" s="79"/>
      <c r="D445" s="9"/>
      <c r="E445" s="9"/>
      <c r="F445" s="10"/>
      <c r="G445" s="1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6.5" x14ac:dyDescent="0.3">
      <c r="A446" s="1"/>
      <c r="B446" s="1"/>
      <c r="C446" s="79"/>
      <c r="D446" s="9"/>
      <c r="E446" s="9"/>
      <c r="F446" s="10"/>
      <c r="G446" s="1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6.5" x14ac:dyDescent="0.3">
      <c r="A447" s="1"/>
      <c r="B447" s="1"/>
      <c r="C447" s="79"/>
      <c r="D447" s="9"/>
      <c r="E447" s="9"/>
      <c r="F447" s="10"/>
      <c r="G447" s="1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6.5" x14ac:dyDescent="0.3">
      <c r="A448" s="1"/>
      <c r="B448" s="1"/>
      <c r="C448" s="79"/>
      <c r="D448" s="9"/>
      <c r="E448" s="9"/>
      <c r="F448" s="10"/>
      <c r="G448" s="1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6.5" x14ac:dyDescent="0.3">
      <c r="A449" s="1"/>
      <c r="B449" s="1"/>
      <c r="C449" s="79"/>
      <c r="D449" s="9"/>
      <c r="E449" s="9"/>
      <c r="F449" s="10"/>
      <c r="G449" s="1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6.5" x14ac:dyDescent="0.3">
      <c r="A450" s="1"/>
      <c r="B450" s="1"/>
      <c r="C450" s="79"/>
      <c r="D450" s="9"/>
      <c r="E450" s="9"/>
      <c r="F450" s="10"/>
      <c r="G450" s="1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6.5" x14ac:dyDescent="0.3">
      <c r="A451" s="1"/>
      <c r="B451" s="1"/>
      <c r="C451" s="79"/>
      <c r="D451" s="9"/>
      <c r="E451" s="9"/>
      <c r="F451" s="10"/>
      <c r="G451" s="1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6.5" x14ac:dyDescent="0.3">
      <c r="A452" s="1"/>
      <c r="B452" s="1"/>
      <c r="C452" s="79"/>
      <c r="D452" s="9"/>
      <c r="E452" s="9"/>
      <c r="F452" s="10"/>
      <c r="G452" s="1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6.5" x14ac:dyDescent="0.3">
      <c r="A453" s="1"/>
      <c r="B453" s="1"/>
      <c r="C453" s="79"/>
      <c r="D453" s="9"/>
      <c r="E453" s="9"/>
      <c r="F453" s="10"/>
      <c r="G453" s="1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6.5" x14ac:dyDescent="0.3">
      <c r="A454" s="1"/>
      <c r="B454" s="1"/>
      <c r="C454" s="79"/>
      <c r="D454" s="9"/>
      <c r="E454" s="9"/>
      <c r="F454" s="10"/>
      <c r="G454" s="1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6.5" x14ac:dyDescent="0.3">
      <c r="A455" s="1"/>
      <c r="B455" s="1"/>
      <c r="C455" s="79"/>
      <c r="D455" s="9"/>
      <c r="E455" s="9"/>
      <c r="F455" s="10"/>
      <c r="G455" s="1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6.5" x14ac:dyDescent="0.3">
      <c r="A456" s="1"/>
      <c r="B456" s="1"/>
      <c r="C456" s="79"/>
      <c r="D456" s="9"/>
      <c r="E456" s="9"/>
      <c r="F456" s="10"/>
      <c r="G456" s="1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6.5" x14ac:dyDescent="0.3">
      <c r="A457" s="1"/>
      <c r="B457" s="1"/>
      <c r="C457" s="79"/>
      <c r="D457" s="9"/>
      <c r="E457" s="9"/>
      <c r="F457" s="10"/>
      <c r="G457" s="1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6.5" x14ac:dyDescent="0.3">
      <c r="A458" s="1"/>
      <c r="B458" s="1"/>
      <c r="C458" s="79"/>
      <c r="D458" s="9"/>
      <c r="E458" s="9"/>
      <c r="F458" s="10"/>
      <c r="G458" s="1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6.5" x14ac:dyDescent="0.3">
      <c r="A459" s="1"/>
      <c r="B459" s="1"/>
      <c r="C459" s="79"/>
      <c r="D459" s="9"/>
      <c r="E459" s="9"/>
      <c r="F459" s="10"/>
      <c r="G459" s="1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6.5" x14ac:dyDescent="0.3">
      <c r="A460" s="1"/>
      <c r="B460" s="1"/>
      <c r="C460" s="79"/>
      <c r="D460" s="9"/>
      <c r="E460" s="9"/>
      <c r="F460" s="10"/>
      <c r="G460" s="1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6.5" x14ac:dyDescent="0.3">
      <c r="A461" s="1"/>
      <c r="B461" s="1"/>
      <c r="C461" s="79"/>
      <c r="D461" s="9"/>
      <c r="E461" s="9"/>
      <c r="F461" s="10"/>
      <c r="G461" s="1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6.5" x14ac:dyDescent="0.3">
      <c r="A462" s="1"/>
      <c r="B462" s="1"/>
      <c r="C462" s="79"/>
      <c r="D462" s="9"/>
      <c r="E462" s="9"/>
      <c r="F462" s="10"/>
      <c r="G462" s="1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6.5" x14ac:dyDescent="0.3">
      <c r="A463" s="1"/>
      <c r="B463" s="1"/>
      <c r="C463" s="79"/>
      <c r="D463" s="9"/>
      <c r="E463" s="9"/>
      <c r="F463" s="10"/>
      <c r="G463" s="1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6.5" x14ac:dyDescent="0.3">
      <c r="A464" s="1"/>
      <c r="B464" s="1"/>
      <c r="C464" s="79"/>
      <c r="D464" s="9"/>
      <c r="E464" s="9"/>
      <c r="F464" s="10"/>
      <c r="G464" s="1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6.5" x14ac:dyDescent="0.3">
      <c r="A465" s="1"/>
      <c r="B465" s="1"/>
      <c r="C465" s="79"/>
      <c r="D465" s="9"/>
      <c r="E465" s="9"/>
      <c r="F465" s="10"/>
      <c r="G465" s="1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6.5" x14ac:dyDescent="0.3">
      <c r="A466" s="1"/>
      <c r="B466" s="1"/>
      <c r="C466" s="79"/>
      <c r="D466" s="9"/>
      <c r="E466" s="9"/>
      <c r="F466" s="10"/>
      <c r="G466" s="1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6.5" x14ac:dyDescent="0.3">
      <c r="A467" s="1"/>
      <c r="B467" s="1"/>
      <c r="C467" s="79"/>
      <c r="D467" s="9"/>
      <c r="E467" s="9"/>
      <c r="F467" s="10"/>
      <c r="G467" s="1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6.5" x14ac:dyDescent="0.3">
      <c r="A468" s="1"/>
      <c r="B468" s="1"/>
      <c r="C468" s="79"/>
      <c r="D468" s="9"/>
      <c r="E468" s="9"/>
      <c r="F468" s="10"/>
      <c r="G468" s="1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6.5" x14ac:dyDescent="0.3">
      <c r="A469" s="1"/>
      <c r="B469" s="1"/>
      <c r="C469" s="79"/>
      <c r="D469" s="9"/>
      <c r="E469" s="9"/>
      <c r="F469" s="10"/>
      <c r="G469" s="1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6.5" x14ac:dyDescent="0.3">
      <c r="A470" s="1"/>
      <c r="B470" s="1"/>
      <c r="C470" s="79"/>
      <c r="D470" s="9"/>
      <c r="E470" s="9"/>
      <c r="F470" s="10"/>
      <c r="G470" s="1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6.5" x14ac:dyDescent="0.3">
      <c r="A471" s="1"/>
      <c r="B471" s="1"/>
      <c r="C471" s="79"/>
      <c r="D471" s="9"/>
      <c r="E471" s="9"/>
      <c r="F471" s="10"/>
      <c r="G471" s="1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6.5" x14ac:dyDescent="0.3">
      <c r="A472" s="1"/>
      <c r="B472" s="1"/>
      <c r="C472" s="79"/>
      <c r="D472" s="9"/>
      <c r="E472" s="9"/>
      <c r="F472" s="10"/>
      <c r="G472" s="1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6.5" x14ac:dyDescent="0.3">
      <c r="A473" s="1"/>
      <c r="B473" s="1"/>
      <c r="C473" s="79"/>
      <c r="D473" s="9"/>
      <c r="E473" s="9"/>
      <c r="F473" s="10"/>
      <c r="G473" s="1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6.5" x14ac:dyDescent="0.3">
      <c r="A474" s="1"/>
      <c r="B474" s="1"/>
      <c r="C474" s="79"/>
      <c r="D474" s="9"/>
      <c r="E474" s="9"/>
      <c r="F474" s="10"/>
      <c r="G474" s="1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6.5" x14ac:dyDescent="0.3">
      <c r="A475" s="1"/>
      <c r="B475" s="1"/>
      <c r="C475" s="79"/>
      <c r="D475" s="9"/>
      <c r="E475" s="9"/>
      <c r="F475" s="10"/>
      <c r="G475" s="1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6.5" x14ac:dyDescent="0.3">
      <c r="A476" s="1"/>
      <c r="B476" s="1"/>
      <c r="C476" s="79"/>
      <c r="D476" s="9"/>
      <c r="E476" s="9"/>
      <c r="F476" s="10"/>
      <c r="G476" s="1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6.5" x14ac:dyDescent="0.3">
      <c r="A477" s="1"/>
      <c r="B477" s="1"/>
      <c r="C477" s="79"/>
      <c r="D477" s="9"/>
      <c r="E477" s="9"/>
      <c r="F477" s="10"/>
      <c r="G477" s="1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6.5" x14ac:dyDescent="0.3">
      <c r="A478" s="1"/>
      <c r="B478" s="1"/>
      <c r="C478" s="79"/>
      <c r="D478" s="9"/>
      <c r="E478" s="9"/>
      <c r="F478" s="10"/>
      <c r="G478" s="1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6.5" x14ac:dyDescent="0.3">
      <c r="A479" s="1"/>
      <c r="B479" s="1"/>
      <c r="C479" s="79"/>
      <c r="D479" s="9"/>
      <c r="E479" s="9"/>
      <c r="F479" s="10"/>
      <c r="G479" s="1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6.5" x14ac:dyDescent="0.3">
      <c r="A480" s="1"/>
      <c r="B480" s="1"/>
      <c r="C480" s="79"/>
      <c r="D480" s="9"/>
      <c r="E480" s="9"/>
      <c r="F480" s="10"/>
      <c r="G480" s="1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6.5" x14ac:dyDescent="0.3">
      <c r="A481" s="1"/>
      <c r="B481" s="1"/>
      <c r="C481" s="79"/>
      <c r="D481" s="9"/>
      <c r="E481" s="9"/>
      <c r="F481" s="10"/>
      <c r="G481" s="1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6.5" x14ac:dyDescent="0.3">
      <c r="A482" s="1"/>
      <c r="B482" s="1"/>
      <c r="C482" s="79"/>
      <c r="D482" s="9"/>
      <c r="E482" s="9"/>
      <c r="F482" s="10"/>
      <c r="G482" s="1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6.5" x14ac:dyDescent="0.3">
      <c r="A483" s="1"/>
      <c r="B483" s="1"/>
      <c r="C483" s="79"/>
      <c r="D483" s="9"/>
      <c r="E483" s="9"/>
      <c r="F483" s="10"/>
      <c r="G483" s="1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6.5" x14ac:dyDescent="0.3">
      <c r="A484" s="1"/>
      <c r="B484" s="1"/>
      <c r="C484" s="79"/>
      <c r="D484" s="9"/>
      <c r="E484" s="9"/>
      <c r="F484" s="10"/>
      <c r="G484" s="1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6.5" x14ac:dyDescent="0.3">
      <c r="A485" s="1"/>
      <c r="B485" s="1"/>
      <c r="C485" s="79"/>
      <c r="D485" s="9"/>
      <c r="E485" s="9"/>
      <c r="F485" s="10"/>
      <c r="G485" s="1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6.5" x14ac:dyDescent="0.3">
      <c r="A486" s="1"/>
      <c r="B486" s="1"/>
      <c r="C486" s="79"/>
      <c r="D486" s="9"/>
      <c r="E486" s="9"/>
      <c r="F486" s="10"/>
      <c r="G486" s="1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6.5" x14ac:dyDescent="0.3">
      <c r="A487" s="1"/>
      <c r="B487" s="1"/>
      <c r="C487" s="79"/>
      <c r="D487" s="9"/>
      <c r="E487" s="9"/>
      <c r="F487" s="10"/>
      <c r="G487" s="1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6.5" x14ac:dyDescent="0.3">
      <c r="A488" s="1"/>
      <c r="B488" s="1"/>
      <c r="C488" s="79"/>
      <c r="D488" s="9"/>
      <c r="E488" s="9"/>
      <c r="F488" s="10"/>
      <c r="G488" s="1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6.5" x14ac:dyDescent="0.3">
      <c r="A489" s="1"/>
      <c r="B489" s="1"/>
      <c r="C489" s="79"/>
      <c r="D489" s="9"/>
      <c r="E489" s="9"/>
      <c r="F489" s="10"/>
      <c r="G489" s="1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6.5" x14ac:dyDescent="0.3">
      <c r="A490" s="1"/>
      <c r="B490" s="1"/>
      <c r="C490" s="79"/>
      <c r="D490" s="9"/>
      <c r="E490" s="9"/>
      <c r="F490" s="10"/>
      <c r="G490" s="1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6.5" x14ac:dyDescent="0.3">
      <c r="A491" s="1"/>
      <c r="B491" s="1"/>
      <c r="C491" s="79"/>
      <c r="D491" s="9"/>
      <c r="E491" s="9"/>
      <c r="F491" s="10"/>
      <c r="G491" s="1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6.5" x14ac:dyDescent="0.3">
      <c r="A492" s="1"/>
      <c r="B492" s="1"/>
      <c r="C492" s="79"/>
      <c r="D492" s="9"/>
      <c r="E492" s="9"/>
      <c r="F492" s="10"/>
      <c r="G492" s="1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6.5" x14ac:dyDescent="0.3">
      <c r="A493" s="1"/>
      <c r="B493" s="1"/>
      <c r="C493" s="79"/>
      <c r="D493" s="9"/>
      <c r="E493" s="9"/>
      <c r="F493" s="10"/>
      <c r="G493" s="1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6.5" x14ac:dyDescent="0.3">
      <c r="A494" s="1"/>
      <c r="B494" s="1"/>
      <c r="C494" s="79"/>
      <c r="D494" s="9"/>
      <c r="E494" s="9"/>
      <c r="F494" s="10"/>
      <c r="G494" s="1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6.5" x14ac:dyDescent="0.3">
      <c r="A495" s="1"/>
      <c r="B495" s="1"/>
      <c r="C495" s="79"/>
      <c r="D495" s="9"/>
      <c r="E495" s="9"/>
      <c r="F495" s="10"/>
      <c r="G495" s="1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6.5" x14ac:dyDescent="0.3">
      <c r="A496" s="1"/>
      <c r="B496" s="1"/>
      <c r="C496" s="79"/>
      <c r="D496" s="9"/>
      <c r="E496" s="9"/>
      <c r="F496" s="10"/>
      <c r="G496" s="1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6.5" x14ac:dyDescent="0.3">
      <c r="A497" s="1"/>
      <c r="B497" s="1"/>
      <c r="C497" s="79"/>
      <c r="D497" s="9"/>
      <c r="E497" s="9"/>
      <c r="F497" s="10"/>
      <c r="G497" s="1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6.5" x14ac:dyDescent="0.3">
      <c r="A498" s="1"/>
      <c r="B498" s="1"/>
      <c r="C498" s="79"/>
      <c r="D498" s="9"/>
      <c r="E498" s="9"/>
      <c r="F498" s="10"/>
      <c r="G498" s="1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6.5" x14ac:dyDescent="0.3">
      <c r="A499" s="1"/>
      <c r="B499" s="1"/>
      <c r="C499" s="79"/>
      <c r="D499" s="9"/>
      <c r="E499" s="9"/>
      <c r="F499" s="10"/>
      <c r="G499" s="1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6.5" x14ac:dyDescent="0.3">
      <c r="A500" s="1"/>
      <c r="B500" s="1"/>
      <c r="C500" s="79"/>
      <c r="D500" s="9"/>
      <c r="E500" s="9"/>
      <c r="F500" s="10"/>
      <c r="G500" s="1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6.5" x14ac:dyDescent="0.3">
      <c r="A501" s="1"/>
      <c r="B501" s="1"/>
      <c r="C501" s="79"/>
      <c r="D501" s="9"/>
      <c r="E501" s="9"/>
      <c r="F501" s="10"/>
      <c r="G501" s="1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6.5" x14ac:dyDescent="0.3">
      <c r="A502" s="1"/>
      <c r="B502" s="1"/>
      <c r="C502" s="79"/>
      <c r="D502" s="9"/>
      <c r="E502" s="9"/>
      <c r="F502" s="10"/>
      <c r="G502" s="1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6.5" x14ac:dyDescent="0.3">
      <c r="A503" s="1"/>
      <c r="B503" s="1"/>
      <c r="C503" s="79"/>
      <c r="D503" s="9"/>
      <c r="E503" s="9"/>
      <c r="F503" s="10"/>
      <c r="G503" s="1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6.5" x14ac:dyDescent="0.3">
      <c r="A504" s="1"/>
      <c r="B504" s="1"/>
      <c r="C504" s="79"/>
      <c r="D504" s="9"/>
      <c r="E504" s="9"/>
      <c r="F504" s="10"/>
      <c r="G504" s="1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6.5" x14ac:dyDescent="0.3">
      <c r="A505" s="1"/>
      <c r="B505" s="1"/>
      <c r="C505" s="79"/>
      <c r="D505" s="9"/>
      <c r="E505" s="9"/>
      <c r="F505" s="10"/>
      <c r="G505" s="1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6.5" x14ac:dyDescent="0.3">
      <c r="A506" s="1"/>
      <c r="B506" s="1"/>
      <c r="C506" s="79"/>
      <c r="D506" s="9"/>
      <c r="E506" s="9"/>
      <c r="F506" s="10"/>
      <c r="G506" s="1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6.5" x14ac:dyDescent="0.3">
      <c r="A507" s="1"/>
      <c r="B507" s="1"/>
      <c r="C507" s="79"/>
      <c r="D507" s="9"/>
      <c r="E507" s="9"/>
      <c r="F507" s="10"/>
      <c r="G507" s="1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6.5" x14ac:dyDescent="0.3">
      <c r="A508" s="1"/>
      <c r="B508" s="1"/>
      <c r="C508" s="79"/>
      <c r="D508" s="9"/>
      <c r="E508" s="9"/>
      <c r="F508" s="10"/>
      <c r="G508" s="1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6.5" x14ac:dyDescent="0.3">
      <c r="A509" s="1"/>
      <c r="B509" s="1"/>
      <c r="C509" s="79"/>
      <c r="D509" s="9"/>
      <c r="E509" s="9"/>
      <c r="F509" s="10"/>
      <c r="G509" s="1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6.5" x14ac:dyDescent="0.3">
      <c r="A510" s="1"/>
      <c r="B510" s="1"/>
      <c r="C510" s="79"/>
      <c r="D510" s="9"/>
      <c r="E510" s="9"/>
      <c r="F510" s="10"/>
      <c r="G510" s="1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6.5" x14ac:dyDescent="0.3">
      <c r="A511" s="1"/>
      <c r="B511" s="1"/>
      <c r="C511" s="79"/>
      <c r="D511" s="9"/>
      <c r="E511" s="9"/>
      <c r="F511" s="10"/>
      <c r="G511" s="1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6.5" x14ac:dyDescent="0.3">
      <c r="A512" s="1"/>
      <c r="B512" s="1"/>
      <c r="C512" s="79"/>
      <c r="D512" s="9"/>
      <c r="E512" s="9"/>
      <c r="F512" s="10"/>
      <c r="G512" s="1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6.5" x14ac:dyDescent="0.3">
      <c r="A513" s="1"/>
      <c r="B513" s="1"/>
      <c r="C513" s="79"/>
      <c r="D513" s="9"/>
      <c r="E513" s="9"/>
      <c r="F513" s="10"/>
      <c r="G513" s="1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6.5" x14ac:dyDescent="0.3">
      <c r="A514" s="1"/>
      <c r="B514" s="1"/>
      <c r="C514" s="79"/>
      <c r="D514" s="9"/>
      <c r="E514" s="9"/>
      <c r="F514" s="10"/>
      <c r="G514" s="1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6.5" x14ac:dyDescent="0.3">
      <c r="A515" s="1"/>
      <c r="B515" s="1"/>
      <c r="C515" s="79"/>
      <c r="D515" s="9"/>
      <c r="E515" s="9"/>
      <c r="F515" s="10"/>
      <c r="G515" s="1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6.5" x14ac:dyDescent="0.3">
      <c r="A516" s="1"/>
      <c r="B516" s="1"/>
      <c r="C516" s="79"/>
      <c r="D516" s="9"/>
      <c r="E516" s="9"/>
      <c r="F516" s="10"/>
      <c r="G516" s="1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6.5" x14ac:dyDescent="0.3">
      <c r="A517" s="1"/>
      <c r="B517" s="1"/>
      <c r="C517" s="79"/>
      <c r="D517" s="9"/>
      <c r="E517" s="9"/>
      <c r="F517" s="10"/>
      <c r="G517" s="1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6.5" x14ac:dyDescent="0.3">
      <c r="A518" s="1"/>
      <c r="B518" s="1"/>
      <c r="C518" s="79"/>
      <c r="D518" s="9"/>
      <c r="E518" s="9"/>
      <c r="F518" s="10"/>
      <c r="G518" s="1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6.5" x14ac:dyDescent="0.3">
      <c r="A519" s="1"/>
      <c r="B519" s="1"/>
      <c r="C519" s="79"/>
      <c r="D519" s="9"/>
      <c r="E519" s="9"/>
      <c r="F519" s="10"/>
      <c r="G519" s="1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6.5" x14ac:dyDescent="0.3">
      <c r="A520" s="1"/>
      <c r="B520" s="1"/>
      <c r="C520" s="79"/>
      <c r="D520" s="9"/>
      <c r="E520" s="9"/>
      <c r="F520" s="10"/>
      <c r="G520" s="1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6.5" x14ac:dyDescent="0.3">
      <c r="A521" s="1"/>
      <c r="B521" s="1"/>
      <c r="C521" s="79"/>
      <c r="D521" s="9"/>
      <c r="E521" s="9"/>
      <c r="F521" s="10"/>
      <c r="G521" s="1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6.5" x14ac:dyDescent="0.3">
      <c r="A522" s="1"/>
      <c r="B522" s="1"/>
      <c r="C522" s="79"/>
      <c r="D522" s="9"/>
      <c r="E522" s="9"/>
      <c r="F522" s="10"/>
      <c r="G522" s="1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6.5" x14ac:dyDescent="0.3">
      <c r="A523" s="1"/>
      <c r="B523" s="1"/>
      <c r="C523" s="79"/>
      <c r="D523" s="9"/>
      <c r="E523" s="9"/>
      <c r="F523" s="10"/>
      <c r="G523" s="1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6.5" x14ac:dyDescent="0.3">
      <c r="A524" s="1"/>
      <c r="B524" s="1"/>
      <c r="C524" s="79"/>
      <c r="D524" s="9"/>
      <c r="E524" s="9"/>
      <c r="F524" s="10"/>
      <c r="G524" s="1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6.5" x14ac:dyDescent="0.3">
      <c r="A525" s="1"/>
      <c r="B525" s="1"/>
      <c r="C525" s="79"/>
      <c r="D525" s="9"/>
      <c r="E525" s="9"/>
      <c r="F525" s="10"/>
      <c r="G525" s="1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6.5" x14ac:dyDescent="0.3">
      <c r="A526" s="1"/>
      <c r="B526" s="1"/>
      <c r="C526" s="79"/>
      <c r="D526" s="9"/>
      <c r="E526" s="9"/>
      <c r="F526" s="10"/>
      <c r="G526" s="1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6.5" x14ac:dyDescent="0.3">
      <c r="A527" s="1"/>
      <c r="B527" s="1"/>
      <c r="C527" s="79"/>
      <c r="D527" s="9"/>
      <c r="E527" s="9"/>
      <c r="F527" s="10"/>
      <c r="G527" s="1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6.5" x14ac:dyDescent="0.3">
      <c r="A528" s="1"/>
      <c r="B528" s="1"/>
      <c r="C528" s="79"/>
      <c r="D528" s="9"/>
      <c r="E528" s="9"/>
      <c r="F528" s="10"/>
      <c r="G528" s="1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6.5" x14ac:dyDescent="0.3">
      <c r="A529" s="1"/>
      <c r="B529" s="1"/>
      <c r="C529" s="79"/>
      <c r="D529" s="9"/>
      <c r="E529" s="9"/>
      <c r="F529" s="10"/>
      <c r="G529" s="1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6.5" x14ac:dyDescent="0.3">
      <c r="A530" s="1"/>
      <c r="B530" s="1"/>
      <c r="C530" s="79"/>
      <c r="D530" s="9"/>
      <c r="E530" s="9"/>
      <c r="F530" s="10"/>
      <c r="G530" s="1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6.5" x14ac:dyDescent="0.3">
      <c r="A531" s="1"/>
      <c r="B531" s="1"/>
      <c r="C531" s="79"/>
      <c r="D531" s="9"/>
      <c r="E531" s="9"/>
      <c r="F531" s="10"/>
      <c r="G531" s="1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6.5" x14ac:dyDescent="0.3">
      <c r="A532" s="1"/>
      <c r="B532" s="1"/>
      <c r="C532" s="79"/>
      <c r="D532" s="9"/>
      <c r="E532" s="9"/>
      <c r="F532" s="10"/>
      <c r="G532" s="1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6.5" x14ac:dyDescent="0.3">
      <c r="A533" s="1"/>
      <c r="B533" s="1"/>
      <c r="C533" s="79"/>
      <c r="D533" s="9"/>
      <c r="E533" s="9"/>
      <c r="F533" s="10"/>
      <c r="G533" s="1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6.5" x14ac:dyDescent="0.3">
      <c r="A534" s="1"/>
      <c r="B534" s="1"/>
      <c r="C534" s="79"/>
      <c r="D534" s="9"/>
      <c r="E534" s="9"/>
      <c r="F534" s="10"/>
      <c r="G534" s="1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6.5" x14ac:dyDescent="0.3">
      <c r="A535" s="1"/>
      <c r="B535" s="1"/>
      <c r="C535" s="79"/>
      <c r="D535" s="9"/>
      <c r="E535" s="9"/>
      <c r="F535" s="10"/>
      <c r="G535" s="1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6.5" x14ac:dyDescent="0.3">
      <c r="A536" s="1"/>
      <c r="B536" s="1"/>
      <c r="C536" s="79"/>
      <c r="D536" s="9"/>
      <c r="E536" s="9"/>
      <c r="F536" s="10"/>
      <c r="G536" s="1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6.5" x14ac:dyDescent="0.3">
      <c r="A537" s="1"/>
      <c r="B537" s="1"/>
      <c r="C537" s="79"/>
      <c r="D537" s="9"/>
      <c r="E537" s="9"/>
      <c r="F537" s="10"/>
      <c r="G537" s="1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6.5" x14ac:dyDescent="0.3">
      <c r="A538" s="1"/>
      <c r="B538" s="1"/>
      <c r="C538" s="79"/>
      <c r="D538" s="9"/>
      <c r="E538" s="9"/>
      <c r="F538" s="10"/>
      <c r="G538" s="1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6.5" x14ac:dyDescent="0.3">
      <c r="A539" s="1"/>
      <c r="B539" s="1"/>
      <c r="C539" s="79"/>
      <c r="D539" s="9"/>
      <c r="E539" s="9"/>
      <c r="F539" s="10"/>
      <c r="G539" s="1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6.5" x14ac:dyDescent="0.3">
      <c r="A540" s="1"/>
      <c r="B540" s="1"/>
      <c r="C540" s="79"/>
      <c r="D540" s="9"/>
      <c r="E540" s="9"/>
      <c r="F540" s="10"/>
      <c r="G540" s="1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6.5" x14ac:dyDescent="0.3">
      <c r="A541" s="1"/>
      <c r="B541" s="1"/>
      <c r="C541" s="79"/>
      <c r="D541" s="9"/>
      <c r="E541" s="9"/>
      <c r="F541" s="10"/>
      <c r="G541" s="1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6.5" x14ac:dyDescent="0.3">
      <c r="A542" s="1"/>
      <c r="B542" s="1"/>
      <c r="C542" s="79"/>
      <c r="D542" s="9"/>
      <c r="E542" s="9"/>
      <c r="F542" s="10"/>
      <c r="G542" s="1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6.5" x14ac:dyDescent="0.3">
      <c r="A543" s="1"/>
      <c r="B543" s="1"/>
      <c r="C543" s="79"/>
      <c r="D543" s="9"/>
      <c r="E543" s="9"/>
      <c r="F543" s="10"/>
      <c r="G543" s="1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6.5" x14ac:dyDescent="0.3">
      <c r="A544" s="1"/>
      <c r="B544" s="1"/>
      <c r="C544" s="79"/>
      <c r="D544" s="9"/>
      <c r="E544" s="9"/>
      <c r="F544" s="10"/>
      <c r="G544" s="1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6.5" x14ac:dyDescent="0.3">
      <c r="A545" s="1"/>
      <c r="B545" s="1"/>
      <c r="C545" s="79"/>
      <c r="D545" s="9"/>
      <c r="E545" s="9"/>
      <c r="F545" s="10"/>
      <c r="G545" s="1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6.5" x14ac:dyDescent="0.3">
      <c r="A546" s="1"/>
      <c r="B546" s="1"/>
      <c r="C546" s="79"/>
      <c r="D546" s="9"/>
      <c r="E546" s="9"/>
      <c r="F546" s="10"/>
      <c r="G546" s="1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6.5" x14ac:dyDescent="0.3">
      <c r="A547" s="1"/>
      <c r="B547" s="1"/>
      <c r="C547" s="79"/>
      <c r="D547" s="9"/>
      <c r="E547" s="9"/>
      <c r="F547" s="10"/>
      <c r="G547" s="1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6.5" x14ac:dyDescent="0.3">
      <c r="A548" s="1"/>
      <c r="B548" s="1"/>
      <c r="C548" s="79"/>
      <c r="D548" s="9"/>
      <c r="E548" s="9"/>
      <c r="F548" s="10"/>
      <c r="G548" s="1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6.5" x14ac:dyDescent="0.3">
      <c r="A549" s="1"/>
      <c r="B549" s="1"/>
      <c r="C549" s="79"/>
      <c r="D549" s="9"/>
      <c r="E549" s="9"/>
      <c r="F549" s="10"/>
      <c r="G549" s="1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6.5" x14ac:dyDescent="0.3">
      <c r="A550" s="1"/>
      <c r="B550" s="1"/>
      <c r="C550" s="79"/>
      <c r="D550" s="9"/>
      <c r="E550" s="9"/>
      <c r="F550" s="10"/>
      <c r="G550" s="1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6.5" x14ac:dyDescent="0.3">
      <c r="A551" s="1"/>
      <c r="B551" s="1"/>
      <c r="C551" s="79"/>
      <c r="D551" s="9"/>
      <c r="E551" s="9"/>
      <c r="F551" s="10"/>
      <c r="G551" s="1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6.5" x14ac:dyDescent="0.3">
      <c r="A552" s="1"/>
      <c r="B552" s="1"/>
      <c r="C552" s="79"/>
      <c r="D552" s="9"/>
      <c r="E552" s="9"/>
      <c r="F552" s="10"/>
      <c r="G552" s="1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6.5" x14ac:dyDescent="0.3">
      <c r="A553" s="1"/>
      <c r="B553" s="1"/>
      <c r="C553" s="79"/>
      <c r="D553" s="9"/>
      <c r="E553" s="9"/>
      <c r="F553" s="10"/>
      <c r="G553" s="1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6.5" x14ac:dyDescent="0.3">
      <c r="A554" s="1"/>
      <c r="B554" s="1"/>
      <c r="C554" s="79"/>
      <c r="D554" s="9"/>
      <c r="E554" s="9"/>
      <c r="F554" s="10"/>
      <c r="G554" s="1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6.5" x14ac:dyDescent="0.3">
      <c r="A555" s="1"/>
      <c r="B555" s="1"/>
      <c r="C555" s="79"/>
      <c r="D555" s="9"/>
      <c r="E555" s="9"/>
      <c r="F555" s="10"/>
      <c r="G555" s="1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6.5" x14ac:dyDescent="0.3">
      <c r="A556" s="1"/>
      <c r="B556" s="1"/>
      <c r="C556" s="79"/>
      <c r="D556" s="9"/>
      <c r="E556" s="9"/>
      <c r="F556" s="10"/>
      <c r="G556" s="1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6.5" x14ac:dyDescent="0.3">
      <c r="A557" s="1"/>
      <c r="B557" s="1"/>
      <c r="C557" s="79"/>
      <c r="D557" s="9"/>
      <c r="E557" s="9"/>
      <c r="F557" s="10"/>
      <c r="G557" s="1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6.5" x14ac:dyDescent="0.3">
      <c r="A558" s="1"/>
      <c r="B558" s="1"/>
      <c r="C558" s="79"/>
      <c r="D558" s="9"/>
      <c r="E558" s="9"/>
      <c r="F558" s="10"/>
      <c r="G558" s="1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6.5" x14ac:dyDescent="0.3">
      <c r="A559" s="1"/>
      <c r="B559" s="1"/>
      <c r="C559" s="79"/>
      <c r="D559" s="9"/>
      <c r="E559" s="9"/>
      <c r="F559" s="10"/>
      <c r="G559" s="1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6.5" x14ac:dyDescent="0.3">
      <c r="A560" s="1"/>
      <c r="B560" s="1"/>
      <c r="C560" s="79"/>
      <c r="D560" s="9"/>
      <c r="E560" s="9"/>
      <c r="F560" s="10"/>
      <c r="G560" s="1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6.5" x14ac:dyDescent="0.3">
      <c r="A561" s="1"/>
      <c r="B561" s="1"/>
      <c r="C561" s="79"/>
      <c r="D561" s="9"/>
      <c r="E561" s="9"/>
      <c r="F561" s="10"/>
      <c r="G561" s="1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6.5" x14ac:dyDescent="0.3">
      <c r="A562" s="1"/>
      <c r="B562" s="1"/>
      <c r="C562" s="79"/>
      <c r="D562" s="9"/>
      <c r="E562" s="9"/>
      <c r="F562" s="10"/>
      <c r="G562" s="1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6.5" x14ac:dyDescent="0.3">
      <c r="A563" s="1"/>
      <c r="B563" s="1"/>
      <c r="C563" s="79"/>
      <c r="D563" s="9"/>
      <c r="E563" s="9"/>
      <c r="F563" s="10"/>
      <c r="G563" s="1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6.5" x14ac:dyDescent="0.3">
      <c r="A564" s="1"/>
      <c r="B564" s="1"/>
      <c r="C564" s="79"/>
      <c r="D564" s="9"/>
      <c r="E564" s="9"/>
      <c r="F564" s="10"/>
      <c r="G564" s="1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6.5" x14ac:dyDescent="0.3">
      <c r="A565" s="1"/>
      <c r="B565" s="1"/>
      <c r="C565" s="79"/>
      <c r="D565" s="9"/>
      <c r="E565" s="9"/>
      <c r="F565" s="10"/>
      <c r="G565" s="1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6.5" x14ac:dyDescent="0.3">
      <c r="A566" s="1"/>
      <c r="B566" s="1"/>
      <c r="C566" s="79"/>
      <c r="D566" s="9"/>
      <c r="E566" s="9"/>
      <c r="F566" s="10"/>
      <c r="G566" s="1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6.5" x14ac:dyDescent="0.3">
      <c r="A567" s="1"/>
      <c r="B567" s="1"/>
      <c r="C567" s="79"/>
      <c r="D567" s="9"/>
      <c r="E567" s="9"/>
      <c r="F567" s="10"/>
      <c r="G567" s="1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6.5" x14ac:dyDescent="0.3">
      <c r="A568" s="1"/>
      <c r="B568" s="1"/>
      <c r="C568" s="79"/>
      <c r="D568" s="9"/>
      <c r="E568" s="9"/>
      <c r="F568" s="10"/>
      <c r="G568" s="1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6.5" x14ac:dyDescent="0.3">
      <c r="A569" s="1"/>
      <c r="B569" s="1"/>
      <c r="C569" s="79"/>
      <c r="D569" s="9"/>
      <c r="E569" s="9"/>
      <c r="F569" s="10"/>
      <c r="G569" s="1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x14ac:dyDescent="0.25">
      <c r="C570" s="92"/>
    </row>
    <row r="571" spans="1:20" x14ac:dyDescent="0.25">
      <c r="C571" s="92"/>
    </row>
    <row r="572" spans="1:20" x14ac:dyDescent="0.25">
      <c r="C572" s="92"/>
    </row>
    <row r="573" spans="1:20" x14ac:dyDescent="0.25">
      <c r="C573" s="92"/>
    </row>
    <row r="574" spans="1:20" x14ac:dyDescent="0.25">
      <c r="C574" s="92"/>
    </row>
    <row r="575" spans="1:20" x14ac:dyDescent="0.25">
      <c r="C575" s="92"/>
    </row>
    <row r="576" spans="1:20" x14ac:dyDescent="0.25">
      <c r="C576" s="92"/>
    </row>
    <row r="577" spans="3:3" x14ac:dyDescent="0.25">
      <c r="C577" s="92"/>
    </row>
    <row r="578" spans="3:3" x14ac:dyDescent="0.25">
      <c r="C578" s="92"/>
    </row>
    <row r="579" spans="3:3" x14ac:dyDescent="0.25">
      <c r="C579" s="92"/>
    </row>
    <row r="580" spans="3:3" x14ac:dyDescent="0.25">
      <c r="C580" s="92"/>
    </row>
    <row r="581" spans="3:3" x14ac:dyDescent="0.25">
      <c r="C581" s="92"/>
    </row>
    <row r="582" spans="3:3" x14ac:dyDescent="0.25">
      <c r="C582" s="92"/>
    </row>
    <row r="583" spans="3:3" x14ac:dyDescent="0.25">
      <c r="C583" s="92"/>
    </row>
    <row r="584" spans="3:3" x14ac:dyDescent="0.25">
      <c r="C584" s="92"/>
    </row>
    <row r="585" spans="3:3" x14ac:dyDescent="0.25">
      <c r="C585" s="92"/>
    </row>
    <row r="586" spans="3:3" x14ac:dyDescent="0.25">
      <c r="C586" s="92"/>
    </row>
    <row r="587" spans="3:3" x14ac:dyDescent="0.25">
      <c r="C587" s="92"/>
    </row>
    <row r="588" spans="3:3" x14ac:dyDescent="0.25">
      <c r="C588" s="92"/>
    </row>
    <row r="589" spans="3:3" x14ac:dyDescent="0.25">
      <c r="C589" s="92"/>
    </row>
    <row r="590" spans="3:3" x14ac:dyDescent="0.25">
      <c r="C590" s="92"/>
    </row>
    <row r="591" spans="3:3" x14ac:dyDescent="0.25">
      <c r="C591" s="92"/>
    </row>
    <row r="592" spans="3:3" x14ac:dyDescent="0.25">
      <c r="C592" s="92"/>
    </row>
    <row r="593" spans="3:3" x14ac:dyDescent="0.25">
      <c r="C593" s="92"/>
    </row>
    <row r="594" spans="3:3" x14ac:dyDescent="0.25">
      <c r="C594" s="92"/>
    </row>
    <row r="595" spans="3:3" x14ac:dyDescent="0.25">
      <c r="C595" s="92"/>
    </row>
    <row r="596" spans="3:3" x14ac:dyDescent="0.25">
      <c r="C596" s="92"/>
    </row>
    <row r="597" spans="3:3" x14ac:dyDescent="0.25">
      <c r="C597" s="92"/>
    </row>
    <row r="598" spans="3:3" x14ac:dyDescent="0.25">
      <c r="C598" s="92"/>
    </row>
    <row r="599" spans="3:3" x14ac:dyDescent="0.25">
      <c r="C599" s="92"/>
    </row>
    <row r="600" spans="3:3" x14ac:dyDescent="0.25">
      <c r="C600" s="92"/>
    </row>
    <row r="601" spans="3:3" x14ac:dyDescent="0.25">
      <c r="C601" s="92"/>
    </row>
    <row r="602" spans="3:3" x14ac:dyDescent="0.25">
      <c r="C602" s="92"/>
    </row>
    <row r="603" spans="3:3" x14ac:dyDescent="0.25">
      <c r="C603" s="92"/>
    </row>
    <row r="604" spans="3:3" x14ac:dyDescent="0.25">
      <c r="C604" s="92"/>
    </row>
    <row r="605" spans="3:3" x14ac:dyDescent="0.25">
      <c r="C605" s="92"/>
    </row>
    <row r="606" spans="3:3" x14ac:dyDescent="0.25">
      <c r="C606" s="92"/>
    </row>
    <row r="607" spans="3:3" x14ac:dyDescent="0.25">
      <c r="C607" s="92"/>
    </row>
    <row r="608" spans="3:3" x14ac:dyDescent="0.25">
      <c r="C608" s="92"/>
    </row>
    <row r="609" spans="3:3" x14ac:dyDescent="0.25">
      <c r="C609" s="92"/>
    </row>
    <row r="610" spans="3:3" x14ac:dyDescent="0.25">
      <c r="C610" s="92"/>
    </row>
    <row r="611" spans="3:3" x14ac:dyDescent="0.25">
      <c r="C611" s="92"/>
    </row>
    <row r="612" spans="3:3" x14ac:dyDescent="0.25">
      <c r="C612" s="92"/>
    </row>
    <row r="613" spans="3:3" x14ac:dyDescent="0.25">
      <c r="C613" s="92"/>
    </row>
    <row r="614" spans="3:3" x14ac:dyDescent="0.25">
      <c r="C614" s="92"/>
    </row>
    <row r="615" spans="3:3" x14ac:dyDescent="0.25">
      <c r="C615" s="92"/>
    </row>
    <row r="616" spans="3:3" x14ac:dyDescent="0.25">
      <c r="C616" s="92"/>
    </row>
    <row r="617" spans="3:3" x14ac:dyDescent="0.25">
      <c r="C617" s="92"/>
    </row>
    <row r="618" spans="3:3" x14ac:dyDescent="0.25">
      <c r="C618" s="92"/>
    </row>
    <row r="619" spans="3:3" x14ac:dyDescent="0.25">
      <c r="C619" s="92"/>
    </row>
    <row r="620" spans="3:3" x14ac:dyDescent="0.25">
      <c r="C620" s="92"/>
    </row>
    <row r="621" spans="3:3" x14ac:dyDescent="0.25">
      <c r="C621" s="92"/>
    </row>
    <row r="622" spans="3:3" x14ac:dyDescent="0.25">
      <c r="C622" s="92"/>
    </row>
    <row r="623" spans="3:3" x14ac:dyDescent="0.25">
      <c r="C623" s="92"/>
    </row>
    <row r="624" spans="3:3" x14ac:dyDescent="0.25">
      <c r="C624" s="92"/>
    </row>
    <row r="625" spans="3:3" x14ac:dyDescent="0.25">
      <c r="C625" s="92"/>
    </row>
    <row r="626" spans="3:3" x14ac:dyDescent="0.25">
      <c r="C626" s="92"/>
    </row>
    <row r="627" spans="3:3" x14ac:dyDescent="0.25">
      <c r="C627" s="92"/>
    </row>
    <row r="628" spans="3:3" x14ac:dyDescent="0.25">
      <c r="C628" s="92"/>
    </row>
    <row r="629" spans="3:3" x14ac:dyDescent="0.25">
      <c r="C629" s="92"/>
    </row>
    <row r="630" spans="3:3" x14ac:dyDescent="0.25">
      <c r="C630" s="92"/>
    </row>
    <row r="631" spans="3:3" x14ac:dyDescent="0.25">
      <c r="C631" s="92"/>
    </row>
    <row r="632" spans="3:3" x14ac:dyDescent="0.25">
      <c r="C632" s="92"/>
    </row>
    <row r="633" spans="3:3" x14ac:dyDescent="0.25">
      <c r="C633" s="92"/>
    </row>
    <row r="634" spans="3:3" x14ac:dyDescent="0.25">
      <c r="C634" s="92"/>
    </row>
    <row r="635" spans="3:3" x14ac:dyDescent="0.25">
      <c r="C635" s="92"/>
    </row>
    <row r="636" spans="3:3" x14ac:dyDescent="0.25">
      <c r="C636" s="92"/>
    </row>
    <row r="637" spans="3:3" x14ac:dyDescent="0.25">
      <c r="C637" s="92"/>
    </row>
    <row r="638" spans="3:3" x14ac:dyDescent="0.25">
      <c r="C638" s="92"/>
    </row>
    <row r="639" spans="3:3" x14ac:dyDescent="0.25">
      <c r="C639" s="92"/>
    </row>
    <row r="640" spans="3:3" x14ac:dyDescent="0.25">
      <c r="C640" s="92"/>
    </row>
    <row r="641" spans="3:3" x14ac:dyDescent="0.25">
      <c r="C641" s="92"/>
    </row>
    <row r="642" spans="3:3" x14ac:dyDescent="0.25">
      <c r="C642" s="92"/>
    </row>
    <row r="643" spans="3:3" x14ac:dyDescent="0.25">
      <c r="C643" s="92"/>
    </row>
    <row r="644" spans="3:3" x14ac:dyDescent="0.25">
      <c r="C644" s="92"/>
    </row>
    <row r="645" spans="3:3" x14ac:dyDescent="0.25">
      <c r="C645" s="92"/>
    </row>
    <row r="646" spans="3:3" x14ac:dyDescent="0.25">
      <c r="C646" s="92"/>
    </row>
    <row r="647" spans="3:3" x14ac:dyDescent="0.25">
      <c r="C647" s="92"/>
    </row>
    <row r="648" spans="3:3" x14ac:dyDescent="0.25">
      <c r="C648" s="92"/>
    </row>
    <row r="649" spans="3:3" x14ac:dyDescent="0.25">
      <c r="C649" s="92"/>
    </row>
    <row r="650" spans="3:3" x14ac:dyDescent="0.25">
      <c r="C650" s="92"/>
    </row>
    <row r="651" spans="3:3" x14ac:dyDescent="0.25">
      <c r="C651" s="92"/>
    </row>
    <row r="652" spans="3:3" x14ac:dyDescent="0.25">
      <c r="C652" s="92"/>
    </row>
    <row r="653" spans="3:3" x14ac:dyDescent="0.25">
      <c r="C653" s="92"/>
    </row>
    <row r="654" spans="3:3" x14ac:dyDescent="0.25">
      <c r="C654" s="92"/>
    </row>
    <row r="655" spans="3:3" x14ac:dyDescent="0.25">
      <c r="C655" s="92"/>
    </row>
    <row r="656" spans="3:3" x14ac:dyDescent="0.25">
      <c r="C656" s="92"/>
    </row>
    <row r="657" spans="3:3" x14ac:dyDescent="0.25">
      <c r="C657" s="92"/>
    </row>
    <row r="658" spans="3:3" x14ac:dyDescent="0.25">
      <c r="C658" s="92"/>
    </row>
    <row r="659" spans="3:3" x14ac:dyDescent="0.25">
      <c r="C659" s="92"/>
    </row>
    <row r="660" spans="3:3" x14ac:dyDescent="0.25">
      <c r="C660" s="92"/>
    </row>
    <row r="661" spans="3:3" x14ac:dyDescent="0.25">
      <c r="C661" s="92"/>
    </row>
    <row r="662" spans="3:3" x14ac:dyDescent="0.25">
      <c r="C662" s="92"/>
    </row>
    <row r="663" spans="3:3" x14ac:dyDescent="0.25">
      <c r="C663" s="92"/>
    </row>
    <row r="664" spans="3:3" x14ac:dyDescent="0.25">
      <c r="C664" s="92"/>
    </row>
    <row r="665" spans="3:3" x14ac:dyDescent="0.25">
      <c r="C665" s="92"/>
    </row>
    <row r="666" spans="3:3" x14ac:dyDescent="0.25">
      <c r="C666" s="92"/>
    </row>
    <row r="667" spans="3:3" x14ac:dyDescent="0.25">
      <c r="C667" s="92"/>
    </row>
    <row r="668" spans="3:3" x14ac:dyDescent="0.25">
      <c r="C668" s="92"/>
    </row>
    <row r="669" spans="3:3" x14ac:dyDescent="0.25">
      <c r="C669" s="92"/>
    </row>
    <row r="670" spans="3:3" x14ac:dyDescent="0.25">
      <c r="C670" s="92"/>
    </row>
    <row r="671" spans="3:3" x14ac:dyDescent="0.25">
      <c r="C671" s="92"/>
    </row>
    <row r="672" spans="3:3" x14ac:dyDescent="0.25">
      <c r="C672" s="92"/>
    </row>
    <row r="673" spans="3:3" x14ac:dyDescent="0.25">
      <c r="C673" s="92"/>
    </row>
    <row r="674" spans="3:3" x14ac:dyDescent="0.25">
      <c r="C674" s="92"/>
    </row>
    <row r="675" spans="3:3" x14ac:dyDescent="0.25">
      <c r="C675" s="92"/>
    </row>
    <row r="676" spans="3:3" x14ac:dyDescent="0.25">
      <c r="C676" s="92"/>
    </row>
    <row r="677" spans="3:3" x14ac:dyDescent="0.25">
      <c r="C677" s="92"/>
    </row>
    <row r="678" spans="3:3" x14ac:dyDescent="0.25">
      <c r="C678" s="92"/>
    </row>
    <row r="679" spans="3:3" x14ac:dyDescent="0.25">
      <c r="C679" s="92"/>
    </row>
    <row r="680" spans="3:3" x14ac:dyDescent="0.25">
      <c r="C680" s="92"/>
    </row>
    <row r="681" spans="3:3" x14ac:dyDescent="0.25">
      <c r="C681" s="92"/>
    </row>
    <row r="682" spans="3:3" x14ac:dyDescent="0.25">
      <c r="C682" s="92"/>
    </row>
    <row r="683" spans="3:3" x14ac:dyDescent="0.25">
      <c r="C683" s="92"/>
    </row>
    <row r="684" spans="3:3" x14ac:dyDescent="0.25">
      <c r="C684" s="92"/>
    </row>
    <row r="685" spans="3:3" x14ac:dyDescent="0.25">
      <c r="C685" s="92"/>
    </row>
    <row r="686" spans="3:3" x14ac:dyDescent="0.25">
      <c r="C686" s="92"/>
    </row>
    <row r="687" spans="3:3" x14ac:dyDescent="0.25">
      <c r="C687" s="92"/>
    </row>
    <row r="688" spans="3:3" x14ac:dyDescent="0.25">
      <c r="C688" s="92"/>
    </row>
    <row r="689" spans="3:3" x14ac:dyDescent="0.25">
      <c r="C689" s="92"/>
    </row>
    <row r="690" spans="3:3" x14ac:dyDescent="0.25">
      <c r="C690" s="92"/>
    </row>
    <row r="691" spans="3:3" x14ac:dyDescent="0.25">
      <c r="C691" s="92"/>
    </row>
    <row r="692" spans="3:3" x14ac:dyDescent="0.25">
      <c r="C692" s="92"/>
    </row>
    <row r="693" spans="3:3" x14ac:dyDescent="0.25">
      <c r="C693" s="92"/>
    </row>
    <row r="694" spans="3:3" x14ac:dyDescent="0.25">
      <c r="C694" s="92"/>
    </row>
    <row r="695" spans="3:3" x14ac:dyDescent="0.25">
      <c r="C695" s="92"/>
    </row>
    <row r="696" spans="3:3" x14ac:dyDescent="0.25">
      <c r="C696" s="92"/>
    </row>
    <row r="697" spans="3:3" x14ac:dyDescent="0.25">
      <c r="C697" s="92"/>
    </row>
    <row r="698" spans="3:3" x14ac:dyDescent="0.25">
      <c r="C698" s="92"/>
    </row>
    <row r="699" spans="3:3" x14ac:dyDescent="0.25">
      <c r="C699" s="92"/>
    </row>
    <row r="700" spans="3:3" x14ac:dyDescent="0.25">
      <c r="C700" s="92"/>
    </row>
    <row r="701" spans="3:3" x14ac:dyDescent="0.25">
      <c r="C701" s="92"/>
    </row>
    <row r="702" spans="3:3" x14ac:dyDescent="0.25">
      <c r="C702" s="92"/>
    </row>
    <row r="703" spans="3:3" x14ac:dyDescent="0.25">
      <c r="C703" s="92"/>
    </row>
    <row r="704" spans="3:3" x14ac:dyDescent="0.25">
      <c r="C704" s="92"/>
    </row>
    <row r="705" spans="3:3" x14ac:dyDescent="0.25">
      <c r="C705" s="92"/>
    </row>
    <row r="706" spans="3:3" x14ac:dyDescent="0.25">
      <c r="C706" s="92"/>
    </row>
    <row r="707" spans="3:3" x14ac:dyDescent="0.25">
      <c r="C707" s="92"/>
    </row>
    <row r="708" spans="3:3" x14ac:dyDescent="0.25">
      <c r="C708" s="92"/>
    </row>
    <row r="709" spans="3:3" x14ac:dyDescent="0.25">
      <c r="C709" s="92"/>
    </row>
    <row r="710" spans="3:3" x14ac:dyDescent="0.25">
      <c r="C710" s="92"/>
    </row>
    <row r="711" spans="3:3" x14ac:dyDescent="0.25">
      <c r="C711" s="92"/>
    </row>
    <row r="712" spans="3:3" x14ac:dyDescent="0.25">
      <c r="C712" s="92"/>
    </row>
    <row r="713" spans="3:3" x14ac:dyDescent="0.25">
      <c r="C713" s="92"/>
    </row>
    <row r="714" spans="3:3" x14ac:dyDescent="0.25">
      <c r="C714" s="92"/>
    </row>
    <row r="715" spans="3:3" x14ac:dyDescent="0.25">
      <c r="C715" s="92"/>
    </row>
    <row r="716" spans="3:3" x14ac:dyDescent="0.25">
      <c r="C716" s="92"/>
    </row>
    <row r="717" spans="3:3" x14ac:dyDescent="0.25">
      <c r="C717" s="92"/>
    </row>
    <row r="718" spans="3:3" x14ac:dyDescent="0.25">
      <c r="C718" s="92"/>
    </row>
    <row r="719" spans="3:3" x14ac:dyDescent="0.25">
      <c r="C719" s="92"/>
    </row>
    <row r="720" spans="3:3" x14ac:dyDescent="0.25">
      <c r="C720" s="92"/>
    </row>
    <row r="721" spans="3:3" x14ac:dyDescent="0.25">
      <c r="C721" s="92"/>
    </row>
    <row r="722" spans="3:3" x14ac:dyDescent="0.25">
      <c r="C722" s="92"/>
    </row>
    <row r="723" spans="3:3" x14ac:dyDescent="0.25">
      <c r="C723" s="92"/>
    </row>
    <row r="724" spans="3:3" x14ac:dyDescent="0.25">
      <c r="C724" s="92"/>
    </row>
    <row r="725" spans="3:3" x14ac:dyDescent="0.25">
      <c r="C725" s="92"/>
    </row>
    <row r="726" spans="3:3" x14ac:dyDescent="0.25">
      <c r="C726" s="92"/>
    </row>
    <row r="727" spans="3:3" x14ac:dyDescent="0.25">
      <c r="C727" s="92"/>
    </row>
    <row r="728" spans="3:3" x14ac:dyDescent="0.25">
      <c r="C728" s="92"/>
    </row>
    <row r="729" spans="3:3" x14ac:dyDescent="0.25">
      <c r="C729" s="92"/>
    </row>
    <row r="730" spans="3:3" x14ac:dyDescent="0.25">
      <c r="C730" s="92"/>
    </row>
    <row r="731" spans="3:3" x14ac:dyDescent="0.25">
      <c r="C731" s="92"/>
    </row>
    <row r="732" spans="3:3" x14ac:dyDescent="0.25">
      <c r="C732" s="92"/>
    </row>
    <row r="733" spans="3:3" x14ac:dyDescent="0.25">
      <c r="C733" s="92"/>
    </row>
    <row r="734" spans="3:3" x14ac:dyDescent="0.25">
      <c r="C734" s="92"/>
    </row>
    <row r="735" spans="3:3" x14ac:dyDescent="0.25">
      <c r="C735" s="92"/>
    </row>
    <row r="736" spans="3:3" x14ac:dyDescent="0.25">
      <c r="C736" s="92"/>
    </row>
    <row r="737" spans="3:3" x14ac:dyDescent="0.25">
      <c r="C737" s="92"/>
    </row>
    <row r="738" spans="3:3" x14ac:dyDescent="0.25">
      <c r="C738" s="92"/>
    </row>
    <row r="739" spans="3:3" x14ac:dyDescent="0.25">
      <c r="C739" s="92"/>
    </row>
    <row r="740" spans="3:3" x14ac:dyDescent="0.25">
      <c r="C740" s="92"/>
    </row>
    <row r="741" spans="3:3" x14ac:dyDescent="0.25">
      <c r="C741" s="92"/>
    </row>
    <row r="742" spans="3:3" x14ac:dyDescent="0.25">
      <c r="C742" s="92"/>
    </row>
    <row r="743" spans="3:3" x14ac:dyDescent="0.25">
      <c r="C743" s="92"/>
    </row>
    <row r="744" spans="3:3" x14ac:dyDescent="0.25">
      <c r="C744" s="92"/>
    </row>
    <row r="745" spans="3:3" x14ac:dyDescent="0.25">
      <c r="C745" s="92"/>
    </row>
    <row r="746" spans="3:3" x14ac:dyDescent="0.25">
      <c r="C746" s="92"/>
    </row>
    <row r="747" spans="3:3" x14ac:dyDescent="0.25">
      <c r="C747" s="92"/>
    </row>
    <row r="748" spans="3:3" x14ac:dyDescent="0.25">
      <c r="C748" s="92"/>
    </row>
    <row r="749" spans="3:3" x14ac:dyDescent="0.25">
      <c r="C749" s="92"/>
    </row>
    <row r="750" spans="3:3" x14ac:dyDescent="0.25">
      <c r="C750" s="92"/>
    </row>
    <row r="751" spans="3:3" x14ac:dyDescent="0.25">
      <c r="C751" s="92"/>
    </row>
    <row r="752" spans="3:3" x14ac:dyDescent="0.25">
      <c r="C752" s="92"/>
    </row>
    <row r="753" spans="3:3" x14ac:dyDescent="0.25">
      <c r="C753" s="92"/>
    </row>
    <row r="754" spans="3:3" x14ac:dyDescent="0.25">
      <c r="C754" s="92"/>
    </row>
    <row r="755" spans="3:3" x14ac:dyDescent="0.25">
      <c r="C755" s="92"/>
    </row>
    <row r="756" spans="3:3" x14ac:dyDescent="0.25">
      <c r="C756" s="92"/>
    </row>
    <row r="757" spans="3:3" x14ac:dyDescent="0.25">
      <c r="C757" s="92"/>
    </row>
    <row r="758" spans="3:3" x14ac:dyDescent="0.25">
      <c r="C758" s="92"/>
    </row>
    <row r="759" spans="3:3" x14ac:dyDescent="0.25">
      <c r="C759" s="92"/>
    </row>
    <row r="760" spans="3:3" x14ac:dyDescent="0.25">
      <c r="C760" s="92"/>
    </row>
    <row r="761" spans="3:3" x14ac:dyDescent="0.25">
      <c r="C761" s="92"/>
    </row>
    <row r="762" spans="3:3" x14ac:dyDescent="0.25">
      <c r="C762" s="92"/>
    </row>
    <row r="763" spans="3:3" x14ac:dyDescent="0.25">
      <c r="C763" s="92"/>
    </row>
    <row r="764" spans="3:3" x14ac:dyDescent="0.25">
      <c r="C764" s="92"/>
    </row>
    <row r="765" spans="3:3" x14ac:dyDescent="0.25">
      <c r="C765" s="92"/>
    </row>
    <row r="766" spans="3:3" x14ac:dyDescent="0.25">
      <c r="C766" s="92"/>
    </row>
    <row r="767" spans="3:3" x14ac:dyDescent="0.25">
      <c r="C767" s="92"/>
    </row>
    <row r="768" spans="3:3" x14ac:dyDescent="0.25">
      <c r="C768" s="92"/>
    </row>
    <row r="769" spans="3:3" x14ac:dyDescent="0.25">
      <c r="C769" s="92"/>
    </row>
    <row r="770" spans="3:3" x14ac:dyDescent="0.25">
      <c r="C770" s="92"/>
    </row>
    <row r="771" spans="3:3" x14ac:dyDescent="0.25">
      <c r="C771" s="92"/>
    </row>
    <row r="772" spans="3:3" x14ac:dyDescent="0.25">
      <c r="C772" s="92"/>
    </row>
    <row r="773" spans="3:3" x14ac:dyDescent="0.25">
      <c r="C773" s="92"/>
    </row>
    <row r="774" spans="3:3" x14ac:dyDescent="0.25">
      <c r="C774" s="92"/>
    </row>
    <row r="775" spans="3:3" x14ac:dyDescent="0.25">
      <c r="C775" s="92"/>
    </row>
    <row r="776" spans="3:3" x14ac:dyDescent="0.25">
      <c r="C776" s="92"/>
    </row>
    <row r="777" spans="3:3" x14ac:dyDescent="0.25">
      <c r="C777" s="92"/>
    </row>
    <row r="778" spans="3:3" x14ac:dyDescent="0.25">
      <c r="C778" s="92"/>
    </row>
    <row r="779" spans="3:3" x14ac:dyDescent="0.25">
      <c r="C779" s="92"/>
    </row>
    <row r="780" spans="3:3" x14ac:dyDescent="0.25">
      <c r="C780" s="92"/>
    </row>
    <row r="781" spans="3:3" x14ac:dyDescent="0.25">
      <c r="C781" s="92"/>
    </row>
    <row r="782" spans="3:3" x14ac:dyDescent="0.25">
      <c r="C782" s="92"/>
    </row>
    <row r="783" spans="3:3" x14ac:dyDescent="0.25">
      <c r="C783" s="92"/>
    </row>
    <row r="784" spans="3:3" x14ac:dyDescent="0.25">
      <c r="C784" s="92"/>
    </row>
    <row r="785" spans="3:3" x14ac:dyDescent="0.25">
      <c r="C785" s="92"/>
    </row>
    <row r="786" spans="3:3" x14ac:dyDescent="0.25">
      <c r="C786" s="92"/>
    </row>
    <row r="787" spans="3:3" x14ac:dyDescent="0.25">
      <c r="C787" s="92"/>
    </row>
    <row r="788" spans="3:3" x14ac:dyDescent="0.25">
      <c r="C788" s="92"/>
    </row>
    <row r="789" spans="3:3" x14ac:dyDescent="0.25">
      <c r="C789" s="92"/>
    </row>
    <row r="790" spans="3:3" x14ac:dyDescent="0.25">
      <c r="C790" s="92"/>
    </row>
    <row r="791" spans="3:3" x14ac:dyDescent="0.25">
      <c r="C791" s="92"/>
    </row>
    <row r="792" spans="3:3" x14ac:dyDescent="0.25">
      <c r="C792" s="92"/>
    </row>
    <row r="793" spans="3:3" x14ac:dyDescent="0.25">
      <c r="C793" s="92"/>
    </row>
    <row r="794" spans="3:3" x14ac:dyDescent="0.25">
      <c r="C794" s="92"/>
    </row>
    <row r="795" spans="3:3" x14ac:dyDescent="0.25">
      <c r="C795" s="92"/>
    </row>
    <row r="796" spans="3:3" x14ac:dyDescent="0.25">
      <c r="C796" s="92"/>
    </row>
    <row r="797" spans="3:3" x14ac:dyDescent="0.25">
      <c r="C797" s="92"/>
    </row>
    <row r="798" spans="3:3" x14ac:dyDescent="0.25">
      <c r="C798" s="92"/>
    </row>
    <row r="799" spans="3:3" x14ac:dyDescent="0.25">
      <c r="C799" s="92"/>
    </row>
    <row r="800" spans="3:3" x14ac:dyDescent="0.25">
      <c r="C800" s="92"/>
    </row>
    <row r="801" spans="3:3" x14ac:dyDescent="0.25">
      <c r="C801" s="92"/>
    </row>
    <row r="802" spans="3:3" x14ac:dyDescent="0.25">
      <c r="C802" s="92"/>
    </row>
    <row r="803" spans="3:3" x14ac:dyDescent="0.25">
      <c r="C803" s="92"/>
    </row>
    <row r="804" spans="3:3" x14ac:dyDescent="0.25">
      <c r="C804" s="92"/>
    </row>
    <row r="805" spans="3:3" x14ac:dyDescent="0.25">
      <c r="C805" s="92"/>
    </row>
    <row r="806" spans="3:3" x14ac:dyDescent="0.25">
      <c r="C806" s="92"/>
    </row>
    <row r="807" spans="3:3" x14ac:dyDescent="0.25">
      <c r="C807" s="92"/>
    </row>
    <row r="808" spans="3:3" x14ac:dyDescent="0.25">
      <c r="C808" s="92"/>
    </row>
    <row r="809" spans="3:3" x14ac:dyDescent="0.25">
      <c r="C809" s="92"/>
    </row>
    <row r="810" spans="3:3" x14ac:dyDescent="0.25">
      <c r="C810" s="92"/>
    </row>
    <row r="811" spans="3:3" x14ac:dyDescent="0.25">
      <c r="C811" s="92"/>
    </row>
    <row r="812" spans="3:3" x14ac:dyDescent="0.25">
      <c r="C812" s="92"/>
    </row>
    <row r="813" spans="3:3" x14ac:dyDescent="0.25">
      <c r="C813" s="92"/>
    </row>
    <row r="814" spans="3:3" x14ac:dyDescent="0.25">
      <c r="C814" s="92"/>
    </row>
    <row r="815" spans="3:3" x14ac:dyDescent="0.25">
      <c r="C815" s="92"/>
    </row>
    <row r="816" spans="3:3" x14ac:dyDescent="0.25">
      <c r="C816" s="92"/>
    </row>
    <row r="817" spans="3:3" x14ac:dyDescent="0.25">
      <c r="C817" s="92"/>
    </row>
    <row r="818" spans="3:3" x14ac:dyDescent="0.25">
      <c r="C818" s="92"/>
    </row>
    <row r="819" spans="3:3" x14ac:dyDescent="0.25">
      <c r="C819" s="92"/>
    </row>
    <row r="820" spans="3:3" x14ac:dyDescent="0.25">
      <c r="C820" s="92"/>
    </row>
    <row r="821" spans="3:3" x14ac:dyDescent="0.25">
      <c r="C821" s="92"/>
    </row>
    <row r="822" spans="3:3" x14ac:dyDescent="0.25">
      <c r="C822" s="92"/>
    </row>
    <row r="823" spans="3:3" x14ac:dyDescent="0.25">
      <c r="C823" s="92"/>
    </row>
    <row r="824" spans="3:3" x14ac:dyDescent="0.25">
      <c r="C824" s="92"/>
    </row>
    <row r="825" spans="3:3" x14ac:dyDescent="0.25">
      <c r="C825" s="92"/>
    </row>
    <row r="826" spans="3:3" x14ac:dyDescent="0.25">
      <c r="C826" s="92"/>
    </row>
    <row r="827" spans="3:3" x14ac:dyDescent="0.25">
      <c r="C827" s="92"/>
    </row>
    <row r="828" spans="3:3" x14ac:dyDescent="0.25">
      <c r="C828" s="92"/>
    </row>
    <row r="829" spans="3:3" x14ac:dyDescent="0.25">
      <c r="C829" s="92"/>
    </row>
    <row r="830" spans="3:3" x14ac:dyDescent="0.25">
      <c r="C830" s="92"/>
    </row>
    <row r="831" spans="3:3" x14ac:dyDescent="0.25">
      <c r="C831" s="92"/>
    </row>
    <row r="832" spans="3:3" x14ac:dyDescent="0.25">
      <c r="C832" s="92"/>
    </row>
    <row r="833" spans="3:3" x14ac:dyDescent="0.25">
      <c r="C833" s="92"/>
    </row>
    <row r="834" spans="3:3" x14ac:dyDescent="0.25">
      <c r="C834" s="92"/>
    </row>
    <row r="835" spans="3:3" x14ac:dyDescent="0.25">
      <c r="C835" s="92"/>
    </row>
    <row r="836" spans="3:3" x14ac:dyDescent="0.25">
      <c r="C836" s="92"/>
    </row>
    <row r="837" spans="3:3" x14ac:dyDescent="0.25">
      <c r="C837" s="92"/>
    </row>
    <row r="838" spans="3:3" x14ac:dyDescent="0.25">
      <c r="C838" s="92"/>
    </row>
    <row r="839" spans="3:3" x14ac:dyDescent="0.25">
      <c r="C839" s="92"/>
    </row>
    <row r="840" spans="3:3" x14ac:dyDescent="0.25">
      <c r="C840" s="92"/>
    </row>
    <row r="841" spans="3:3" x14ac:dyDescent="0.25">
      <c r="C841" s="92"/>
    </row>
    <row r="842" spans="3:3" x14ac:dyDescent="0.25">
      <c r="C842" s="92"/>
    </row>
    <row r="843" spans="3:3" x14ac:dyDescent="0.25">
      <c r="C843" s="92"/>
    </row>
    <row r="844" spans="3:3" x14ac:dyDescent="0.25">
      <c r="C844" s="92"/>
    </row>
    <row r="845" spans="3:3" x14ac:dyDescent="0.25">
      <c r="C845" s="92"/>
    </row>
    <row r="846" spans="3:3" x14ac:dyDescent="0.25">
      <c r="C846" s="92"/>
    </row>
    <row r="847" spans="3:3" x14ac:dyDescent="0.25">
      <c r="C847" s="92"/>
    </row>
    <row r="848" spans="3:3" x14ac:dyDescent="0.25">
      <c r="C848" s="92"/>
    </row>
    <row r="849" spans="3:3" x14ac:dyDescent="0.25">
      <c r="C849" s="92"/>
    </row>
    <row r="850" spans="3:3" x14ac:dyDescent="0.25">
      <c r="C850" s="92"/>
    </row>
    <row r="851" spans="3:3" x14ac:dyDescent="0.25">
      <c r="C851" s="92"/>
    </row>
    <row r="852" spans="3:3" x14ac:dyDescent="0.25">
      <c r="C852" s="92"/>
    </row>
    <row r="853" spans="3:3" x14ac:dyDescent="0.25">
      <c r="C853" s="92"/>
    </row>
    <row r="854" spans="3:3" x14ac:dyDescent="0.25">
      <c r="C854" s="92"/>
    </row>
    <row r="855" spans="3:3" x14ac:dyDescent="0.25">
      <c r="C855" s="92"/>
    </row>
    <row r="856" spans="3:3" x14ac:dyDescent="0.25">
      <c r="C856" s="92"/>
    </row>
    <row r="857" spans="3:3" x14ac:dyDescent="0.25">
      <c r="C857" s="92"/>
    </row>
    <row r="858" spans="3:3" x14ac:dyDescent="0.25">
      <c r="C858" s="92"/>
    </row>
    <row r="859" spans="3:3" x14ac:dyDescent="0.25">
      <c r="C859" s="92"/>
    </row>
    <row r="860" spans="3:3" x14ac:dyDescent="0.25">
      <c r="C860" s="92"/>
    </row>
    <row r="861" spans="3:3" x14ac:dyDescent="0.25">
      <c r="C861" s="92"/>
    </row>
    <row r="862" spans="3:3" x14ac:dyDescent="0.25">
      <c r="C862" s="92"/>
    </row>
    <row r="863" spans="3:3" x14ac:dyDescent="0.25">
      <c r="C863" s="92"/>
    </row>
    <row r="864" spans="3:3" x14ac:dyDescent="0.25">
      <c r="C864" s="92"/>
    </row>
    <row r="865" spans="3:3" x14ac:dyDescent="0.25">
      <c r="C865" s="92"/>
    </row>
    <row r="866" spans="3:3" x14ac:dyDescent="0.25">
      <c r="C866" s="92"/>
    </row>
    <row r="867" spans="3:3" x14ac:dyDescent="0.25">
      <c r="C867" s="92"/>
    </row>
    <row r="868" spans="3:3" x14ac:dyDescent="0.25">
      <c r="C868" s="92"/>
    </row>
    <row r="869" spans="3:3" x14ac:dyDescent="0.25">
      <c r="C869" s="92"/>
    </row>
    <row r="870" spans="3:3" x14ac:dyDescent="0.25">
      <c r="C870" s="92"/>
    </row>
    <row r="871" spans="3:3" x14ac:dyDescent="0.25">
      <c r="C871" s="92"/>
    </row>
    <row r="872" spans="3:3" x14ac:dyDescent="0.25">
      <c r="C872" s="92"/>
    </row>
    <row r="873" spans="3:3" x14ac:dyDescent="0.25">
      <c r="C873" s="92"/>
    </row>
    <row r="874" spans="3:3" x14ac:dyDescent="0.25">
      <c r="C874" s="92"/>
    </row>
    <row r="875" spans="3:3" x14ac:dyDescent="0.25">
      <c r="C875" s="92"/>
    </row>
    <row r="876" spans="3:3" x14ac:dyDescent="0.25">
      <c r="C876" s="92"/>
    </row>
    <row r="877" spans="3:3" x14ac:dyDescent="0.25">
      <c r="C877" s="92"/>
    </row>
    <row r="878" spans="3:3" x14ac:dyDescent="0.25">
      <c r="C878" s="92"/>
    </row>
    <row r="879" spans="3:3" x14ac:dyDescent="0.25">
      <c r="C879" s="92"/>
    </row>
    <row r="880" spans="3:3" x14ac:dyDescent="0.25">
      <c r="C880" s="92"/>
    </row>
    <row r="881" spans="3:3" x14ac:dyDescent="0.25">
      <c r="C881" s="92"/>
    </row>
    <row r="882" spans="3:3" x14ac:dyDescent="0.25">
      <c r="C882" s="92"/>
    </row>
    <row r="883" spans="3:3" x14ac:dyDescent="0.25">
      <c r="C883" s="92"/>
    </row>
    <row r="884" spans="3:3" x14ac:dyDescent="0.25">
      <c r="C884" s="92"/>
    </row>
    <row r="885" spans="3:3" x14ac:dyDescent="0.25">
      <c r="C885" s="92"/>
    </row>
    <row r="886" spans="3:3" x14ac:dyDescent="0.25">
      <c r="C886" s="92"/>
    </row>
    <row r="887" spans="3:3" x14ac:dyDescent="0.25">
      <c r="C887" s="92"/>
    </row>
    <row r="888" spans="3:3" x14ac:dyDescent="0.25">
      <c r="C888" s="92"/>
    </row>
    <row r="889" spans="3:3" x14ac:dyDescent="0.25">
      <c r="C889" s="92"/>
    </row>
    <row r="890" spans="3:3" x14ac:dyDescent="0.25">
      <c r="C890" s="92"/>
    </row>
    <row r="891" spans="3:3" x14ac:dyDescent="0.25">
      <c r="C891" s="92"/>
    </row>
    <row r="892" spans="3:3" x14ac:dyDescent="0.25">
      <c r="C892" s="92"/>
    </row>
    <row r="893" spans="3:3" x14ac:dyDescent="0.25">
      <c r="C893" s="92"/>
    </row>
    <row r="894" spans="3:3" x14ac:dyDescent="0.25">
      <c r="C894" s="92"/>
    </row>
    <row r="895" spans="3:3" x14ac:dyDescent="0.25">
      <c r="C895" s="92"/>
    </row>
    <row r="896" spans="3:3" x14ac:dyDescent="0.25">
      <c r="C896" s="92"/>
    </row>
    <row r="897" spans="3:3" x14ac:dyDescent="0.25">
      <c r="C897" s="92"/>
    </row>
    <row r="898" spans="3:3" x14ac:dyDescent="0.25">
      <c r="C898" s="92"/>
    </row>
    <row r="899" spans="3:3" x14ac:dyDescent="0.25">
      <c r="C899" s="92"/>
    </row>
    <row r="900" spans="3:3" x14ac:dyDescent="0.25">
      <c r="C900" s="92"/>
    </row>
    <row r="901" spans="3:3" x14ac:dyDescent="0.25">
      <c r="C901" s="92"/>
    </row>
    <row r="902" spans="3:3" x14ac:dyDescent="0.25">
      <c r="C902" s="92"/>
    </row>
    <row r="903" spans="3:3" x14ac:dyDescent="0.25">
      <c r="C903" s="92"/>
    </row>
    <row r="904" spans="3:3" x14ac:dyDescent="0.25">
      <c r="C904" s="92"/>
    </row>
    <row r="905" spans="3:3" x14ac:dyDescent="0.25">
      <c r="C905" s="92"/>
    </row>
    <row r="906" spans="3:3" x14ac:dyDescent="0.25">
      <c r="C906" s="92"/>
    </row>
    <row r="907" spans="3:3" x14ac:dyDescent="0.25">
      <c r="C907" s="92"/>
    </row>
    <row r="908" spans="3:3" x14ac:dyDescent="0.25">
      <c r="C908" s="92"/>
    </row>
    <row r="909" spans="3:3" x14ac:dyDescent="0.25">
      <c r="C909" s="92"/>
    </row>
    <row r="910" spans="3:3" x14ac:dyDescent="0.25">
      <c r="C910" s="92"/>
    </row>
    <row r="911" spans="3:3" x14ac:dyDescent="0.25">
      <c r="C911" s="92"/>
    </row>
    <row r="912" spans="3:3" x14ac:dyDescent="0.25">
      <c r="C912" s="92"/>
    </row>
    <row r="913" spans="3:3" x14ac:dyDescent="0.25">
      <c r="C913" s="92"/>
    </row>
    <row r="914" spans="3:3" x14ac:dyDescent="0.25">
      <c r="C914" s="92"/>
    </row>
    <row r="915" spans="3:3" x14ac:dyDescent="0.25">
      <c r="C915" s="92"/>
    </row>
    <row r="916" spans="3:3" x14ac:dyDescent="0.25">
      <c r="C916" s="92"/>
    </row>
    <row r="917" spans="3:3" x14ac:dyDescent="0.25">
      <c r="C917" s="92"/>
    </row>
    <row r="918" spans="3:3" x14ac:dyDescent="0.25">
      <c r="C918" s="92"/>
    </row>
    <row r="919" spans="3:3" x14ac:dyDescent="0.25">
      <c r="C919" s="92"/>
    </row>
    <row r="920" spans="3:3" x14ac:dyDescent="0.25">
      <c r="C920" s="92"/>
    </row>
    <row r="921" spans="3:3" x14ac:dyDescent="0.25">
      <c r="C921" s="92"/>
    </row>
    <row r="922" spans="3:3" x14ac:dyDescent="0.25">
      <c r="C922" s="92"/>
    </row>
    <row r="923" spans="3:3" x14ac:dyDescent="0.25">
      <c r="C923" s="92"/>
    </row>
    <row r="924" spans="3:3" x14ac:dyDescent="0.25">
      <c r="C924" s="92"/>
    </row>
    <row r="925" spans="3:3" x14ac:dyDescent="0.25">
      <c r="C925" s="92"/>
    </row>
    <row r="926" spans="3:3" x14ac:dyDescent="0.25">
      <c r="C926" s="92"/>
    </row>
    <row r="927" spans="3:3" x14ac:dyDescent="0.25">
      <c r="C927" s="92"/>
    </row>
    <row r="928" spans="3:3" x14ac:dyDescent="0.25">
      <c r="C928" s="92"/>
    </row>
    <row r="929" spans="3:3" x14ac:dyDescent="0.25">
      <c r="C929" s="92"/>
    </row>
    <row r="930" spans="3:3" x14ac:dyDescent="0.25">
      <c r="C930" s="92"/>
    </row>
    <row r="931" spans="3:3" x14ac:dyDescent="0.25">
      <c r="C931" s="92"/>
    </row>
    <row r="932" spans="3:3" x14ac:dyDescent="0.25">
      <c r="C932" s="92"/>
    </row>
    <row r="933" spans="3:3" x14ac:dyDescent="0.25">
      <c r="C933" s="92"/>
    </row>
    <row r="934" spans="3:3" x14ac:dyDescent="0.25">
      <c r="C934" s="92"/>
    </row>
    <row r="935" spans="3:3" x14ac:dyDescent="0.25">
      <c r="C935" s="92"/>
    </row>
    <row r="936" spans="3:3" x14ac:dyDescent="0.25">
      <c r="C936" s="92"/>
    </row>
    <row r="937" spans="3:3" x14ac:dyDescent="0.25">
      <c r="C937" s="92"/>
    </row>
    <row r="938" spans="3:3" x14ac:dyDescent="0.25">
      <c r="C938" s="92"/>
    </row>
    <row r="939" spans="3:3" x14ac:dyDescent="0.25">
      <c r="C939" s="92"/>
    </row>
    <row r="940" spans="3:3" x14ac:dyDescent="0.25">
      <c r="C940" s="92"/>
    </row>
    <row r="941" spans="3:3" x14ac:dyDescent="0.25">
      <c r="C941" s="92"/>
    </row>
    <row r="942" spans="3:3" x14ac:dyDescent="0.25">
      <c r="C942" s="92"/>
    </row>
    <row r="943" spans="3:3" x14ac:dyDescent="0.25">
      <c r="C943" s="92"/>
    </row>
    <row r="944" spans="3:3" x14ac:dyDescent="0.25">
      <c r="C944" s="92"/>
    </row>
    <row r="945" spans="3:3" x14ac:dyDescent="0.25">
      <c r="C945" s="92"/>
    </row>
    <row r="946" spans="3:3" x14ac:dyDescent="0.25">
      <c r="C946" s="92"/>
    </row>
    <row r="947" spans="3:3" x14ac:dyDescent="0.25">
      <c r="C947" s="92"/>
    </row>
    <row r="948" spans="3:3" x14ac:dyDescent="0.25">
      <c r="C948" s="92"/>
    </row>
    <row r="949" spans="3:3" x14ac:dyDescent="0.25">
      <c r="C949" s="92"/>
    </row>
    <row r="950" spans="3:3" x14ac:dyDescent="0.25">
      <c r="C950" s="92"/>
    </row>
    <row r="951" spans="3:3" x14ac:dyDescent="0.25">
      <c r="C951" s="92"/>
    </row>
    <row r="952" spans="3:3" x14ac:dyDescent="0.25">
      <c r="C952" s="92"/>
    </row>
    <row r="953" spans="3:3" x14ac:dyDescent="0.25">
      <c r="C953" s="92"/>
    </row>
    <row r="954" spans="3:3" x14ac:dyDescent="0.25">
      <c r="C954" s="92"/>
    </row>
    <row r="955" spans="3:3" x14ac:dyDescent="0.25">
      <c r="C955" s="92"/>
    </row>
    <row r="956" spans="3:3" x14ac:dyDescent="0.25">
      <c r="C956" s="92"/>
    </row>
    <row r="957" spans="3:3" x14ac:dyDescent="0.25">
      <c r="C957" s="92"/>
    </row>
    <row r="958" spans="3:3" x14ac:dyDescent="0.25">
      <c r="C958" s="92"/>
    </row>
    <row r="959" spans="3:3" x14ac:dyDescent="0.25">
      <c r="C959" s="92"/>
    </row>
    <row r="960" spans="3:3" x14ac:dyDescent="0.25">
      <c r="C960" s="92"/>
    </row>
    <row r="961" spans="3:3" x14ac:dyDescent="0.25">
      <c r="C961" s="92"/>
    </row>
    <row r="962" spans="3:3" x14ac:dyDescent="0.25">
      <c r="C962" s="92"/>
    </row>
    <row r="963" spans="3:3" x14ac:dyDescent="0.25">
      <c r="C963" s="92"/>
    </row>
    <row r="964" spans="3:3" x14ac:dyDescent="0.25">
      <c r="C964" s="92"/>
    </row>
    <row r="965" spans="3:3" x14ac:dyDescent="0.25">
      <c r="C965" s="92"/>
    </row>
    <row r="966" spans="3:3" x14ac:dyDescent="0.25">
      <c r="C966" s="92"/>
    </row>
    <row r="967" spans="3:3" x14ac:dyDescent="0.25">
      <c r="C967" s="92"/>
    </row>
    <row r="968" spans="3:3" x14ac:dyDescent="0.25">
      <c r="C968" s="92"/>
    </row>
    <row r="969" spans="3:3" x14ac:dyDescent="0.25">
      <c r="C969" s="92"/>
    </row>
    <row r="970" spans="3:3" x14ac:dyDescent="0.25">
      <c r="C970" s="92"/>
    </row>
    <row r="971" spans="3:3" x14ac:dyDescent="0.25">
      <c r="C971" s="92"/>
    </row>
    <row r="972" spans="3:3" x14ac:dyDescent="0.25">
      <c r="C972" s="92"/>
    </row>
    <row r="973" spans="3:3" x14ac:dyDescent="0.25">
      <c r="C973" s="92"/>
    </row>
    <row r="974" spans="3:3" x14ac:dyDescent="0.25">
      <c r="C974" s="92"/>
    </row>
    <row r="975" spans="3:3" x14ac:dyDescent="0.25">
      <c r="C975" s="92"/>
    </row>
    <row r="976" spans="3:3" x14ac:dyDescent="0.25">
      <c r="C976" s="92"/>
    </row>
    <row r="977" spans="3:3" x14ac:dyDescent="0.25">
      <c r="C977" s="92"/>
    </row>
    <row r="978" spans="3:3" x14ac:dyDescent="0.25">
      <c r="C978" s="92"/>
    </row>
    <row r="979" spans="3:3" x14ac:dyDescent="0.25">
      <c r="C979" s="92"/>
    </row>
    <row r="980" spans="3:3" x14ac:dyDescent="0.25">
      <c r="C980" s="92"/>
    </row>
    <row r="981" spans="3:3" x14ac:dyDescent="0.25">
      <c r="C981" s="92"/>
    </row>
    <row r="982" spans="3:3" x14ac:dyDescent="0.25">
      <c r="C982" s="92"/>
    </row>
    <row r="983" spans="3:3" x14ac:dyDescent="0.25">
      <c r="C983" s="92"/>
    </row>
    <row r="984" spans="3:3" x14ac:dyDescent="0.25">
      <c r="C984" s="92"/>
    </row>
    <row r="985" spans="3:3" x14ac:dyDescent="0.25">
      <c r="C985" s="92"/>
    </row>
    <row r="986" spans="3:3" x14ac:dyDescent="0.25">
      <c r="C986" s="92"/>
    </row>
    <row r="987" spans="3:3" x14ac:dyDescent="0.25">
      <c r="C987" s="92"/>
    </row>
    <row r="988" spans="3:3" x14ac:dyDescent="0.25">
      <c r="C988" s="92"/>
    </row>
    <row r="989" spans="3:3" x14ac:dyDescent="0.25">
      <c r="C989" s="92"/>
    </row>
    <row r="990" spans="3:3" x14ac:dyDescent="0.25">
      <c r="C990" s="92"/>
    </row>
    <row r="991" spans="3:3" x14ac:dyDescent="0.25">
      <c r="C991" s="92"/>
    </row>
    <row r="992" spans="3:3" x14ac:dyDescent="0.25">
      <c r="C992" s="92"/>
    </row>
    <row r="993" spans="3:3" x14ac:dyDescent="0.25">
      <c r="C993" s="92"/>
    </row>
    <row r="994" spans="3:3" x14ac:dyDescent="0.25">
      <c r="C994" s="92"/>
    </row>
    <row r="995" spans="3:3" x14ac:dyDescent="0.25">
      <c r="C995" s="92"/>
    </row>
    <row r="996" spans="3:3" x14ac:dyDescent="0.25">
      <c r="C996" s="92"/>
    </row>
    <row r="997" spans="3:3" x14ac:dyDescent="0.25">
      <c r="C997" s="92"/>
    </row>
    <row r="998" spans="3:3" x14ac:dyDescent="0.25">
      <c r="C998" s="92"/>
    </row>
    <row r="999" spans="3:3" x14ac:dyDescent="0.25">
      <c r="C999" s="92"/>
    </row>
    <row r="1000" spans="3:3" x14ac:dyDescent="0.25">
      <c r="C1000" s="92"/>
    </row>
    <row r="1001" spans="3:3" x14ac:dyDescent="0.25">
      <c r="C1001" s="92"/>
    </row>
    <row r="1002" spans="3:3" x14ac:dyDescent="0.25">
      <c r="C1002" s="92"/>
    </row>
    <row r="1003" spans="3:3" x14ac:dyDescent="0.25">
      <c r="C1003" s="92"/>
    </row>
    <row r="1004" spans="3:3" x14ac:dyDescent="0.25">
      <c r="C1004" s="92"/>
    </row>
    <row r="1005" spans="3:3" x14ac:dyDescent="0.25">
      <c r="C1005" s="92"/>
    </row>
    <row r="1006" spans="3:3" x14ac:dyDescent="0.25">
      <c r="C1006" s="92"/>
    </row>
    <row r="1007" spans="3:3" x14ac:dyDescent="0.25">
      <c r="C1007" s="92"/>
    </row>
    <row r="1008" spans="3:3" x14ac:dyDescent="0.25">
      <c r="C1008" s="92"/>
    </row>
    <row r="1009" spans="3:3" x14ac:dyDescent="0.25">
      <c r="C1009" s="92"/>
    </row>
    <row r="1010" spans="3:3" x14ac:dyDescent="0.25">
      <c r="C1010" s="92"/>
    </row>
    <row r="1011" spans="3:3" x14ac:dyDescent="0.25">
      <c r="C1011" s="92"/>
    </row>
    <row r="1012" spans="3:3" x14ac:dyDescent="0.25">
      <c r="C1012" s="92"/>
    </row>
    <row r="1013" spans="3:3" x14ac:dyDescent="0.25">
      <c r="C1013" s="92"/>
    </row>
    <row r="1014" spans="3:3" x14ac:dyDescent="0.25">
      <c r="C1014" s="92"/>
    </row>
    <row r="1015" spans="3:3" x14ac:dyDescent="0.25">
      <c r="C1015" s="92"/>
    </row>
    <row r="1016" spans="3:3" x14ac:dyDescent="0.25">
      <c r="C1016" s="92"/>
    </row>
    <row r="1017" spans="3:3" x14ac:dyDescent="0.25">
      <c r="C1017" s="92"/>
    </row>
    <row r="1018" spans="3:3" x14ac:dyDescent="0.25">
      <c r="C1018" s="92"/>
    </row>
    <row r="1019" spans="3:3" x14ac:dyDescent="0.25">
      <c r="C1019" s="92"/>
    </row>
    <row r="1020" spans="3:3" x14ac:dyDescent="0.25">
      <c r="C1020" s="92"/>
    </row>
    <row r="1021" spans="3:3" x14ac:dyDescent="0.25">
      <c r="C1021" s="92"/>
    </row>
    <row r="1022" spans="3:3" x14ac:dyDescent="0.25">
      <c r="C1022" s="92"/>
    </row>
    <row r="1023" spans="3:3" x14ac:dyDescent="0.25">
      <c r="C1023" s="92"/>
    </row>
    <row r="1024" spans="3:3" x14ac:dyDescent="0.25">
      <c r="C1024" s="92"/>
    </row>
    <row r="1025" spans="3:3" x14ac:dyDescent="0.25">
      <c r="C1025" s="92"/>
    </row>
    <row r="1026" spans="3:3" x14ac:dyDescent="0.25">
      <c r="C1026" s="92"/>
    </row>
    <row r="1027" spans="3:3" x14ac:dyDescent="0.25">
      <c r="C1027" s="92"/>
    </row>
    <row r="1028" spans="3:3" x14ac:dyDescent="0.25">
      <c r="C1028" s="92"/>
    </row>
    <row r="1029" spans="3:3" x14ac:dyDescent="0.25">
      <c r="C1029" s="92"/>
    </row>
    <row r="1030" spans="3:3" x14ac:dyDescent="0.25">
      <c r="C1030" s="92"/>
    </row>
    <row r="1031" spans="3:3" x14ac:dyDescent="0.25">
      <c r="C1031" s="92"/>
    </row>
    <row r="1032" spans="3:3" x14ac:dyDescent="0.25">
      <c r="C1032" s="92"/>
    </row>
    <row r="1033" spans="3:3" x14ac:dyDescent="0.25">
      <c r="C1033" s="92"/>
    </row>
    <row r="1034" spans="3:3" x14ac:dyDescent="0.25">
      <c r="C1034" s="92"/>
    </row>
    <row r="1035" spans="3:3" x14ac:dyDescent="0.25">
      <c r="C1035" s="92"/>
    </row>
    <row r="1036" spans="3:3" x14ac:dyDescent="0.25">
      <c r="C1036" s="92"/>
    </row>
    <row r="1037" spans="3:3" x14ac:dyDescent="0.25">
      <c r="C1037" s="92"/>
    </row>
    <row r="1038" spans="3:3" x14ac:dyDescent="0.25">
      <c r="C1038" s="92"/>
    </row>
    <row r="1039" spans="3:3" x14ac:dyDescent="0.25">
      <c r="C1039" s="92"/>
    </row>
    <row r="1040" spans="3:3" x14ac:dyDescent="0.25">
      <c r="C1040" s="92"/>
    </row>
    <row r="1041" spans="3:3" x14ac:dyDescent="0.25">
      <c r="C1041" s="92"/>
    </row>
    <row r="1042" spans="3:3" x14ac:dyDescent="0.25">
      <c r="C1042" s="92"/>
    </row>
    <row r="1043" spans="3:3" x14ac:dyDescent="0.25">
      <c r="C1043" s="92"/>
    </row>
    <row r="1044" spans="3:3" x14ac:dyDescent="0.25">
      <c r="C1044" s="92"/>
    </row>
    <row r="1045" spans="3:3" x14ac:dyDescent="0.25">
      <c r="C1045" s="92"/>
    </row>
    <row r="1046" spans="3:3" x14ac:dyDescent="0.25">
      <c r="C1046" s="92"/>
    </row>
    <row r="1047" spans="3:3" x14ac:dyDescent="0.25">
      <c r="C1047" s="92"/>
    </row>
    <row r="1048" spans="3:3" x14ac:dyDescent="0.25">
      <c r="C1048" s="92"/>
    </row>
    <row r="1049" spans="3:3" x14ac:dyDescent="0.25">
      <c r="C1049" s="92"/>
    </row>
    <row r="1050" spans="3:3" x14ac:dyDescent="0.25">
      <c r="C1050" s="92"/>
    </row>
    <row r="1051" spans="3:3" x14ac:dyDescent="0.25">
      <c r="C1051" s="92"/>
    </row>
    <row r="1052" spans="3:3" x14ac:dyDescent="0.25">
      <c r="C1052" s="92"/>
    </row>
    <row r="1053" spans="3:3" x14ac:dyDescent="0.25">
      <c r="C1053" s="92"/>
    </row>
    <row r="1054" spans="3:3" x14ac:dyDescent="0.25">
      <c r="C1054" s="92"/>
    </row>
    <row r="1055" spans="3:3" x14ac:dyDescent="0.25">
      <c r="C1055" s="92"/>
    </row>
    <row r="1056" spans="3:3" x14ac:dyDescent="0.25">
      <c r="C1056" s="92"/>
    </row>
    <row r="1057" spans="3:3" x14ac:dyDescent="0.25">
      <c r="C1057" s="92"/>
    </row>
    <row r="1058" spans="3:3" x14ac:dyDescent="0.25">
      <c r="C1058" s="92"/>
    </row>
    <row r="1059" spans="3:3" x14ac:dyDescent="0.25">
      <c r="C1059" s="92"/>
    </row>
    <row r="1060" spans="3:3" x14ac:dyDescent="0.25">
      <c r="C1060" s="92"/>
    </row>
    <row r="1061" spans="3:3" x14ac:dyDescent="0.25">
      <c r="C1061" s="92"/>
    </row>
    <row r="1062" spans="3:3" x14ac:dyDescent="0.25">
      <c r="C1062" s="92"/>
    </row>
    <row r="1063" spans="3:3" x14ac:dyDescent="0.25">
      <c r="C1063" s="92"/>
    </row>
    <row r="1064" spans="3:3" x14ac:dyDescent="0.25">
      <c r="C1064" s="92"/>
    </row>
    <row r="1065" spans="3:3" x14ac:dyDescent="0.25">
      <c r="C1065" s="92"/>
    </row>
    <row r="1066" spans="3:3" x14ac:dyDescent="0.25">
      <c r="C1066" s="92"/>
    </row>
    <row r="1067" spans="3:3" x14ac:dyDescent="0.25">
      <c r="C1067" s="92"/>
    </row>
    <row r="1068" spans="3:3" x14ac:dyDescent="0.25">
      <c r="C1068" s="92"/>
    </row>
    <row r="1069" spans="3:3" x14ac:dyDescent="0.25">
      <c r="C1069" s="92"/>
    </row>
    <row r="1070" spans="3:3" x14ac:dyDescent="0.25">
      <c r="C1070" s="92"/>
    </row>
    <row r="1071" spans="3:3" x14ac:dyDescent="0.25">
      <c r="C1071" s="92"/>
    </row>
    <row r="1072" spans="3:3" x14ac:dyDescent="0.25">
      <c r="C1072" s="92"/>
    </row>
    <row r="1073" spans="3:3" x14ac:dyDescent="0.25">
      <c r="C1073" s="92"/>
    </row>
    <row r="1074" spans="3:3" x14ac:dyDescent="0.25">
      <c r="C1074" s="92"/>
    </row>
    <row r="1075" spans="3:3" x14ac:dyDescent="0.25">
      <c r="C1075" s="92"/>
    </row>
  </sheetData>
  <autoFilter ref="B1:B1075" xr:uid="{00000000-0009-0000-0000-000000000000}"/>
  <mergeCells count="3">
    <mergeCell ref="D145:F145"/>
    <mergeCell ref="D242:F242"/>
    <mergeCell ref="D365:F365"/>
  </mergeCells>
  <printOptions horizontalCentered="1"/>
  <pageMargins left="0.39370078740157483" right="0.39370078740157483" top="0.39370078740157483" bottom="0.39370078740157483" header="0" footer="0"/>
  <pageSetup scale="49" orientation="portrait" r:id="rId1"/>
  <headerFooter>
    <oddHeader>&amp;R&amp;P de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</vt:lpstr>
      <vt:lpstr>CAT!Área_de_impresión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Oropeza Carmona</dc:creator>
  <cp:lastModifiedBy>Licencia Office Operaciones 1</cp:lastModifiedBy>
  <cp:lastPrinted>2023-11-13T06:22:04Z</cp:lastPrinted>
  <dcterms:created xsi:type="dcterms:W3CDTF">2023-11-13T03:23:20Z</dcterms:created>
  <dcterms:modified xsi:type="dcterms:W3CDTF">2023-11-22T21:52:18Z</dcterms:modified>
</cp:coreProperties>
</file>