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opor\Downloads\CONVOCATORIAS LUIS\CONVOCATORIA EL ROSARIO\ANEXO 12 CATÁLOGO DE CONCEPTOS\"/>
    </mc:Choice>
  </mc:AlternateContent>
  <xr:revisionPtr revIDLastSave="0" documentId="13_ncr:1_{EC25F2FC-95B2-4027-B5D8-234BDAB4DC56}" xr6:coauthVersionLast="47" xr6:coauthVersionMax="47" xr10:uidLastSave="{00000000-0000-0000-0000-000000000000}"/>
  <bookViews>
    <workbookView xWindow="-120" yWindow="-120" windowWidth="20730" windowHeight="11040" xr2:uid="{00000000-000D-0000-FFFF-FFFF00000000}"/>
  </bookViews>
  <sheets>
    <sheet name="CAT" sheetId="1" r:id="rId1"/>
  </sheets>
  <definedNames>
    <definedName name="___xlnm.Print_Area_12">#REF!</definedName>
    <definedName name="__xlnm.Print_Area">#REF!</definedName>
    <definedName name="__xlnm.Print_Area_10">#REF!</definedName>
    <definedName name="__xlnm.Print_Area_11">#REF!</definedName>
    <definedName name="__xlnm.Print_Area_12">#REF!</definedName>
    <definedName name="__xlnm.Print_Area_13">#REF!</definedName>
    <definedName name="__xlnm.Print_Area_7">#REF!</definedName>
    <definedName name="__xlnm.Print_Area_8">#REF!</definedName>
    <definedName name="_xlnm._FilterDatabase" localSheetId="0" hidden="1">CAT!$C$1:$C$381</definedName>
    <definedName name="_NUEVO">#REF!</definedName>
    <definedName name="a">#REF!</definedName>
    <definedName name="A_impresión_IM">#REF!</definedName>
    <definedName name="ALETRA">#REF!</definedName>
    <definedName name="area">#REF!</definedName>
    <definedName name="_xlnm.Print_Area" localSheetId="0">CAT!$A$1:$G$378</definedName>
    <definedName name="aulas">#REF!</definedName>
    <definedName name="azotea">#REF!</definedName>
    <definedName name="B_impresión_IM">#REF!</definedName>
    <definedName name="BANCO">#REF!</definedName>
    <definedName name="bañmulty">#REF!</definedName>
    <definedName name="barda">#REF!</definedName>
    <definedName name="bbb">#REF!</definedName>
    <definedName name="BuscaSalBase">#REF!</definedName>
    <definedName name="C_impresión_IM">#REF!</definedName>
    <definedName name="CA">#REF!</definedName>
    <definedName name="cara">#REF!</definedName>
    <definedName name="CARGO">#REF!</definedName>
    <definedName name="cargocontacto">#REF!</definedName>
    <definedName name="cargoresponsabledelaobra">#REF!</definedName>
    <definedName name="cargovendedor">#REF!</definedName>
    <definedName name="Carretest">#REF!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CURSO">#REF!</definedName>
    <definedName name="contactocliente">#REF!</definedName>
    <definedName name="CostoMatriz1">#REF!</definedName>
    <definedName name="CostoMatriz2">#REF!</definedName>
    <definedName name="d">#REF!</definedName>
    <definedName name="D_impresión_IM">#REF!</definedName>
    <definedName name="decimalesredondeo">#REF!</definedName>
    <definedName name="Del">#REF!</definedName>
    <definedName name="Demconc">#REF!</definedName>
    <definedName name="departamento">#REF!</definedName>
    <definedName name="DESCRIPCION">#REF!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_dobles_normales">#REF!</definedName>
    <definedName name="Dias_dobles_Tipo2">#REF!</definedName>
    <definedName name="Dias_dobles_Tipo3">#REF!</definedName>
    <definedName name="Dias_Triples_normales">#REF!</definedName>
    <definedName name="Dias_Triples_Tipo2">#REF!</definedName>
    <definedName name="Dias_Triples_Tipo3">#REF!</definedName>
    <definedName name="direccioncliente">#REF!</definedName>
    <definedName name="direcciondeconcurso">#REF!</definedName>
    <definedName name="direcciondelaobra">#REF!</definedName>
    <definedName name="DIRSERVICIOS">#REF!</definedName>
    <definedName name="domicilio">#REF!</definedName>
    <definedName name="DURACION">#REF!</definedName>
    <definedName name="E">#REF!</definedName>
    <definedName name="E_impresión_IM">#REF!</definedName>
    <definedName name="edfretfd">#REF!</definedName>
    <definedName name="EDI">#REF!</definedName>
    <definedName name="Edificio">#REF!</definedName>
    <definedName name="ele">#REF!</definedName>
    <definedName name="email">#REF!</definedName>
    <definedName name="email2">#REF!</definedName>
    <definedName name="emailcliente">#REF!</definedName>
    <definedName name="emaildelaobra">#REF!</definedName>
    <definedName name="EMPRESA">#REF!</definedName>
    <definedName name="EMPRESARIO">#REF!</definedName>
    <definedName name="En">#REF!</definedName>
    <definedName name="EncabezadoTipo1">#REF!</definedName>
    <definedName name="EncabezadoTipo2">#REF!</definedName>
    <definedName name="EncabezadoTipo3">#REF!</definedName>
    <definedName name="EncabezadoTipo4">#REF!</definedName>
    <definedName name="EncabezadoTipoOtros">#REF!</definedName>
    <definedName name="errgytbfynyn">#REF!</definedName>
    <definedName name="estado">#REF!</definedName>
    <definedName name="estadodelaobra">#REF!</definedName>
    <definedName name="f12547852391891rg1te6g152et6186t5e12bhtwb">#REF!</definedName>
    <definedName name="FECHA">#REF!</definedName>
    <definedName name="fechaconvocatoria">#REF!</definedName>
    <definedName name="fechadeconcurso">#REF!</definedName>
    <definedName name="FECHAEST">#REF!</definedName>
    <definedName name="fechainicio">#REF!</definedName>
    <definedName name="fechaterminacion">#REF!</definedName>
    <definedName name="fewfrevgregv">#REF!</definedName>
    <definedName name="HOJA01">#REF!</definedName>
    <definedName name="HOJA02">#REF!</definedName>
    <definedName name="HOJA03">#REF!</definedName>
    <definedName name="HOJA04">#REF!</definedName>
    <definedName name="HOJA05">#REF!</definedName>
    <definedName name="imper">#REF!</definedName>
    <definedName name="IMPIVA">#REF!</definedName>
    <definedName name="IMPSIVA">#REF!</definedName>
    <definedName name="imss">#REF!</definedName>
    <definedName name="INCREMENTO">#REF!</definedName>
    <definedName name="infonavit">#REF!</definedName>
    <definedName name="INICIO">#REF!</definedName>
    <definedName name="InicioCostoDirecto">#REF!</definedName>
    <definedName name="instelec">#REF!</definedName>
    <definedName name="JHGY">#REF!</definedName>
    <definedName name="kmsubs">#REF!</definedName>
    <definedName name="LICITANTE">#REF!</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 name="mailcontacto">#REF!</definedName>
    <definedName name="mailvendedor">#REF!</definedName>
    <definedName name="mtto">#REF!</definedName>
    <definedName name="nombrecliente">#REF!</definedName>
    <definedName name="nombredelaobra">#REF!</definedName>
    <definedName name="nombrevendedor">#REF!</definedName>
    <definedName name="numconvocatoria">#REF!</definedName>
    <definedName name="numerodeconcurso">#REF!</definedName>
    <definedName name="PESOS">#REF!</definedName>
    <definedName name="PintEsHerr">#REF!</definedName>
    <definedName name="PintEsmal">#REF!</definedName>
    <definedName name="pintura">#REF!</definedName>
    <definedName name="PintVinil">#REF!</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esupuesto">#REF!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#REF!</definedName>
    <definedName name="razonsocial">#REF!</definedName>
    <definedName name="remateprimeramoneda">#REF!</definedName>
    <definedName name="rematesegundamoneda">#REF!</definedName>
    <definedName name="remobaño">#REF!</definedName>
    <definedName name="RenglonPresupuesto">#REF!</definedName>
    <definedName name="rerere">#REF!</definedName>
    <definedName name="responsable">#REF!</definedName>
    <definedName name="responsabledelaobra">#REF!</definedName>
    <definedName name="rfc">#REF!</definedName>
    <definedName name="RGR">#REF!</definedName>
    <definedName name="RLEGAL">#REF!</definedName>
    <definedName name="SalariosN">#REF!</definedName>
    <definedName name="segundamoneda">#REF!</definedName>
    <definedName name="sss">REPT(LOCAL_YEAR_FORMAT,4)&amp;LOCAL_DATE_SEPARATOR&amp;REPT(LOCAL_MONTH_FORMAT,2)&amp;LOCAL_DATE_SEPARATOR&amp;REPT(LOCAL_DAY_FORMAT,2)&amp;" "&amp;REPT(LOCAL_HOUR_FORMAT,2)&amp;LOCAL_TIME_SEPARATOR&amp;REPT(LOCAL_MINUTE_FORMAT,2)&amp;LOCAL_TIME_SEPARATOR&amp;REPT(LOCAL_SECOND_FORMAT,2)</definedName>
    <definedName name="ssssss">#REF!</definedName>
    <definedName name="Summary">#REF!</definedName>
    <definedName name="techumbre">#REF!</definedName>
    <definedName name="telefono">#REF!</definedName>
    <definedName name="telefonocliente">#REF!</definedName>
    <definedName name="telefonocontacto">#REF!</definedName>
    <definedName name="telefonodelaobra">#REF!</definedName>
    <definedName name="telefonovendedor">#REF!</definedName>
    <definedName name="TERMINACION">#REF!</definedName>
    <definedName name="tipodelicitacion">#REF!</definedName>
    <definedName name="TipoMatriz">#REF!</definedName>
    <definedName name="_xlnm.Print_Titles" localSheetId="0">CAT!$1:$10</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siniva">#REF!</definedName>
    <definedName name="UnidadMatriz">#REF!</definedName>
    <definedName name="VolumenPresupuest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9" i="1" l="1"/>
  <c r="G368" i="1"/>
  <c r="G339" i="1"/>
  <c r="D266" i="1"/>
  <c r="G265" i="1"/>
  <c r="G243" i="1"/>
  <c r="D205" i="1"/>
  <c r="G180" i="1"/>
  <c r="D141" i="1"/>
  <c r="D78" i="1"/>
  <c r="G77" i="1"/>
  <c r="G48" i="1"/>
  <c r="G307" i="1" l="1"/>
  <c r="G86" i="1"/>
  <c r="G333" i="1"/>
  <c r="G280" i="1"/>
  <c r="G212" i="1"/>
  <c r="G148" i="1"/>
  <c r="G102" i="1"/>
  <c r="G38" i="1"/>
  <c r="G262" i="1"/>
  <c r="G201" i="1"/>
  <c r="G177" i="1"/>
  <c r="G114" i="1"/>
  <c r="G230" i="1"/>
  <c r="G93" i="1"/>
  <c r="G137" i="1"/>
  <c r="G219" i="1"/>
  <c r="G247" i="1"/>
  <c r="G166" i="1"/>
  <c r="G23" i="1"/>
  <c r="G45" i="1"/>
  <c r="G68" i="1"/>
  <c r="G130" i="1"/>
  <c r="G286" i="1"/>
  <c r="G74" i="1"/>
  <c r="G30" i="1"/>
  <c r="G52" i="1"/>
  <c r="G240" i="1"/>
  <c r="G291" i="1"/>
  <c r="G365" i="1"/>
  <c r="G110" i="1"/>
  <c r="G184" i="1"/>
  <c r="G303" i="1"/>
  <c r="G204" i="1"/>
  <c r="G140" i="1"/>
  <c r="G266" i="1" l="1"/>
  <c r="G141" i="1"/>
  <c r="G155" i="1"/>
  <c r="G205" i="1" s="1"/>
  <c r="G78" i="1"/>
  <c r="G347" i="1" l="1"/>
  <c r="G369" i="1" s="1"/>
  <c r="G371" i="1" s="1"/>
  <c r="G373" i="1" s="1"/>
  <c r="G375" i="1" s="1"/>
  <c r="G377" i="1" l="1"/>
</calcChain>
</file>

<file path=xl/sharedStrings.xml><?xml version="1.0" encoding="utf-8"?>
<sst xmlns="http://schemas.openxmlformats.org/spreadsheetml/2006/main" count="920" uniqueCount="322">
  <si>
    <t>Obra:</t>
  </si>
  <si>
    <t xml:space="preserve">Rehabilitación de la plaza y área de ejercicios de Las Brujas, en la Unidad Habitacional El Rosario, </t>
  </si>
  <si>
    <t>Ubicación:</t>
  </si>
  <si>
    <t>Agustín Aragón, Rosario 1 Sector II CB, Azcapotzalco, 54090 Tlalnepantla de Baz, Méx.</t>
  </si>
  <si>
    <t>Periodo de Ejecución:</t>
  </si>
  <si>
    <t>PRESUPUESTO BASE</t>
  </si>
  <si>
    <t>CLAVE</t>
  </si>
  <si>
    <t>CONCEPTO</t>
  </si>
  <si>
    <t>UNIDAD</t>
  </si>
  <si>
    <t>CANTIDAD</t>
  </si>
  <si>
    <t>P.U.</t>
  </si>
  <si>
    <t>IMPORTE</t>
  </si>
  <si>
    <t>1. PABELLÓN 01</t>
  </si>
  <si>
    <t>Preliminares antes de la obra</t>
  </si>
  <si>
    <t xml:space="preserve"> </t>
  </si>
  <si>
    <t>DESMAN1</t>
  </si>
  <si>
    <t>Retiro y demolición de bancas de concreto sin recuperación. Incluye: materiales, mano de obra, herramienta, acarreos horizontales y/o verticales, limpieza del área de trabajo y todo lo necesario para su correcta ejecución. P.U.O.T.</t>
  </si>
  <si>
    <t>pza</t>
  </si>
  <si>
    <t>DESMAN2</t>
  </si>
  <si>
    <t>Retiro de reja existente sin recuperación. Incluye: materiales, mano de obra, herramienta, acarreos horizontales y/o verticales, limpieza del área de trabajo y todo lo necesario para su correcta ejecución. P.U.O.T.</t>
  </si>
  <si>
    <t>DESMAN3</t>
  </si>
  <si>
    <t>Retiro de elementos existente sin recuperación. Incluye: materiales, mano de obra, herramienta, acarreos horizontales y/o verticales, limpieza del área de trabajo y todo lo necesario para su correcta ejecución. P.U.O.T.</t>
  </si>
  <si>
    <t>DESMAN4</t>
  </si>
  <si>
    <t>Retiro y limpieza de elementos vegetales con posible recuperación. Incluye: materiales, mano de obra, herramienta, acarreos horizontales y/o verticales, limpieza del área de trabajo y todo lo necesario para su correcta ejecución. P.U.O.T.</t>
  </si>
  <si>
    <t>DESMAN5</t>
  </si>
  <si>
    <t>Demolición de altar y resguardo de figuras religiosas. Incluye: materiales, mano de obra, herramienta, acarreos horizontales y/o verticales, limpieza del área de trabajo y todo lo necesario para su correcta ejecución. P.U.O.T.</t>
  </si>
  <si>
    <t>DESMAN6</t>
  </si>
  <si>
    <t>Reubicación de elementos generales que puedan estorbar al desarrollo del proyecto, tales como tapas de registros. Incluye: materiales, mano de obra, herramienta, acarreos horizontales y/o verticales, limpieza del área de trabajo y todo lo necesario para su correcta ejecución. P.U.O.T.</t>
  </si>
  <si>
    <t>DESMAN7</t>
  </si>
  <si>
    <t>m2</t>
  </si>
  <si>
    <t>DESMAN8</t>
  </si>
  <si>
    <t>Limpieza, retiro y cambio de piezas dañadas de piso de adoquín existente, de acuerdo a planos. Incluye: mano de obra, herramienta, acarreos horizontales y/o verticales al sitio de acopio indicado por la supervisión y retiro fuera de la obra a tiro libre, limpieza del área de trabajo. P.U.O.T.</t>
  </si>
  <si>
    <t>DESMAN9</t>
  </si>
  <si>
    <t>Retiro de piso de adoquín existente con posible recuperación para reutilización en áreas complementarias, de acuerdo a planos. Incluye: mano de obra, herramienta, acarreos horizontales y/o verticales al sitio de acopio indicado por la supervisión y retiro fuera de la obra a tiro libre, limpieza del área de trabajo. P.U.O.T.</t>
  </si>
  <si>
    <t>DESMAN10</t>
  </si>
  <si>
    <t>Restauración de firme de concreto existente. Incluye: mano de obra, herramienta, acarreos horizontales y/o verticales al sitio de acopio indicado por la supervisión y retiro fuera de la obra a tiro libre, limpieza del área de trabajo. P.U.O.T.</t>
  </si>
  <si>
    <t>DESMAN11</t>
  </si>
  <si>
    <t>Acarreo en camión de material producto de la excavación y/o demolición fuera de la obra a tiro libre autorizado por las autoridades, considerando el llenado del camión, con medios manuales. Incluye: materiales, mano de obra, herramienta, acarreos horizontales y/o verticales, limpieza del área de trabajo y todo lo necesario para su correcta ejecución. P.U.O.T.</t>
  </si>
  <si>
    <t>m3</t>
  </si>
  <si>
    <t>Total de Preliminares antes de la obra</t>
  </si>
  <si>
    <t>Preliminares de Obra Nueva</t>
  </si>
  <si>
    <t>010.90.01</t>
  </si>
  <si>
    <t>Trazo y nivelación con equipo topográfico, estableciendo ejes de referencia y bancos de nivel. Incluye: materiales, mano de obra, herramienta, acarreos horizontales y/o verticales, limpieza del área de trabajo y todo lo necesario para su correcta ejecución. P.U.O.T.</t>
  </si>
  <si>
    <t>EXCAVACIST</t>
  </si>
  <si>
    <t>Excavación  a cielo abierto en terreno tipo I, de hasta 2.50 m de profunidad, por medios manuales, considerando corte de piedras y perfilamiento de cajón.</t>
  </si>
  <si>
    <t>010.93.02</t>
  </si>
  <si>
    <t>010.93.03</t>
  </si>
  <si>
    <t>Relleno con sano de la región para alcanzar niveles. Incluye: materiales, mano de obra, herramienta, acarreos horizontales y/o verticales, limpieza del área de trabajo y todo lo necesario para su correcta ejecución. P.U.O.T.</t>
  </si>
  <si>
    <t>M3</t>
  </si>
  <si>
    <t>010.97.01</t>
  </si>
  <si>
    <t>Total de Preliminares de Obra Nueva</t>
  </si>
  <si>
    <t>Cimentación</t>
  </si>
  <si>
    <t>10401-601</t>
  </si>
  <si>
    <t>M2</t>
  </si>
  <si>
    <t>CT1- 60X30</t>
  </si>
  <si>
    <t>Contratrabe de 0.60 x 0.30 x 8.90 m. de concreto premezclado F'c=250 kg/cm2, T.M.A. 19 mm, armado con 4 varillas # 6, 2 varillas # 3 , y refuerzo de  # 5, con un desarrollo de 1.10 m,  en eje indicaco en plano,  33 estribos de No. 3 a cada 10 cm, en ejes y resto de la pieza con estribos de No. 3 @ 20 cm. Incluye: suministro de materiales, acarreos , cortes, traslapes, desperdicios, habilitado, cimbrado acabado común, descimbrado , limpieza, mano de obra, equipo y herramienta.</t>
  </si>
  <si>
    <t>PZA</t>
  </si>
  <si>
    <t>CT2- 60X30</t>
  </si>
  <si>
    <t>Contratrabe de 0.60 x 0.30 x 5.80 m. de concreto premezclado F'c=250 kg/cm2, T.M.A. 19 mm, armado con 4 varillas # 6, 2 refuerzos por temperatura de No. 5 de 2.60 m de desarrillo, y 2 refuerzos en cada  esquinas de No. 5 coon un desarrollo de 1.80 considerando dobleces, y 2 varillas # 3, 26 estribos de No. 3  @ 10 cm y resto de la pieza con estibos de No. 3 @ 20 cm a lo largo de toda la piezxa, Incluye: suministro de materiales, acarreos , cortes, traslapes, desperdicios, habilitado, cimbrado acabado común, descimbrado , limpieza, mano de obra, equipo y herramienta.</t>
  </si>
  <si>
    <t>D1-C-1</t>
  </si>
  <si>
    <t>Dado D-1 de 0.50 m x 0.30 m x 0.60 m, de concreto premezclado F'c=250 kg/cm2, T.M.A. 19 mm,  armado con 4 var de No. 6, 2 de No. 5, E de No. 3 @ 20  cm, este armado deberá coincidir con el armado de la columna, y seguir dimensiones y geometria, Incluye: suministro de materiales, acarreos , cortes, traslapes, desperdicios, habilitado, cimbrado acabado común, descimbrado , limpieza, mano de obra, equipo y herramienta. P.U.O.T.</t>
  </si>
  <si>
    <t>D1-C-2</t>
  </si>
  <si>
    <t>Dado D-1 de 0.50 m x 0.30 m x 0.60 m, de concreto premezclado F'c=250 kg/cm2, T.M.A. 19 mm,  armado con 6 var de No. 6, E de No. 3 @ 20  cm y 1 grapa de No. 3 @ 20 cm, este armado deberá coincidir con el armado de la columna, y seguir dimensiones y geometria, Incluye: suministro de materiales, acarreos , cortes, traslapes, desperdicios, habilitado, cimbrado acabado común, descimbrado , limpieza, mano de obra, equipo y herramienta. P.U.O.T.</t>
  </si>
  <si>
    <t>Total de Cimentación:</t>
  </si>
  <si>
    <t xml:space="preserve">Estructura </t>
  </si>
  <si>
    <t>10501-369</t>
  </si>
  <si>
    <t>Columna C-1, de 0.20 m  x 0.40 cm. de concreto de F'c=250 kg/cm2, acabado aparente, armado con 4 varillas del No. 6 (3/4"), 2 de No. 5 y estribos de No. 3 @ 20 cm. incluye: suministro de materiales, acarreos, elevaciones, armado, cimbrado, colado, vibrado, descimbrado, mano de obra, equipo y herramienta.</t>
  </si>
  <si>
    <t>M</t>
  </si>
  <si>
    <t>10501-370</t>
  </si>
  <si>
    <t>Columna C-2, de 0.20 m  x 0.40 cm. de concreto de F'c=250 kg/cm2, acabado aparente, armado con 6 varillas del No. 6 (3/4") , estribos de No. 3 @ 20 cm y  grapa de No. 3 @ 20 cm. incluye: suministro de materiales, acarreos, elevaciones, armado, cimbrado, colado, vibrado, descimbrado, mano de obra, equipo y herramienta.</t>
  </si>
  <si>
    <t>V1-40X20</t>
  </si>
  <si>
    <t>Trabe V-1 de 0.40 x 0.20 m x 8.90 m, de concreto de F'c=250 kg/cm2, acabado aparente, armado con 2 varillas del No. 4, 2 de No. 5,  2 de No. 3, 27 estribos de No. 3 @ 12 cm y resto de la pieza con Estribos de No. 3 @ 20 cm y resto del claro con estribos de No. 3 @ 20 cm. Incluye: suministro de materiales, acarreos, elevaciones, armado, cimbrado, colado, vibrado, descimbrado, mano de obra, equipo y herramienta. P.U.O.T.</t>
  </si>
  <si>
    <t>V2-40X20</t>
  </si>
  <si>
    <t>Trabe  V-2 de e 0.40 x 0.20 m x 5.80 m, de concreto de F'c=250 kg/cm2, acabado aparente, armado con 4 varillas del No. 5, 2 de No. 3; 22 estribos de No. 3 a cada 10 cm y resto de la pieza con Estribos de No. 3 @ 20 cm,. Incluye: suministro de materiales, acarreos, elevaciones, armado, cimbrado, colado, vibrado, descimbrado, mano de obra, equipo y herramienta. P.U.O.T.</t>
  </si>
  <si>
    <t>Malla ondulada Galvanizadacon abertura de 25mm x 25 mm, calibre 8, sobre bastidor metalico a base de PTR de  5" X 2" Cal. 10 modulado a cada 1.05 m, solo en sentido longitudinal, acabado con primario anticorrosivo para herreros y pintura esmalte mate color Gris Oxford, Acqua 100, marca Comex o  equivalente en calidad. . Incluye materiales mano de obra, equipo, herramienta acarreos horizontales y/o verticales al sitio de los trabajos, limpieza durante y al termino del concepto</t>
  </si>
  <si>
    <t>V-1GOTERO</t>
  </si>
  <si>
    <t>Trabe V-1 de 0.40 x 0.20 m x 8.90 m,  con gotero de 10x10 cm, de concreto de F'c=250 kg/cm2, acabado aparente, armado con 2 varillas del No. 4, 2 de No. 5,  2 de No. 3, 27 estribos de No. 3 @ 12 cm y resto de la pieza con Estribos de No. 3 @ 20 cm, con un desarrollo de hasta 1.60, considerando dobleces y saque para reforzar gotero, considerando en cimbra can gotero de 1/2" Incluye: suministro de materiales, acarreos, elevaciones, armado, cimbrado, colado, vibrado, descimbrado, mano de obra, equipo y herramienta. P.U.O.T.</t>
  </si>
  <si>
    <t>Total de estructura:</t>
  </si>
  <si>
    <t>Muros y Recubrimientos</t>
  </si>
  <si>
    <t>MOB-3</t>
  </si>
  <si>
    <t>Banca sobre plancha de concreto de 10 de de espesor, de 1.80x0.40 cm, sobre muros de block estriado, según planos de mobiliario. Incluye: suministro de materiales, acarreos, elevaciones, armado, cimbrado, colado, vibrado, descimbrado, mano de obra, equipo y herramienta. P.U.O.T.</t>
  </si>
  <si>
    <t>Total de muros y recubrimientos</t>
  </si>
  <si>
    <t>Pisos</t>
  </si>
  <si>
    <t>pso.pul002</t>
  </si>
  <si>
    <t>Acabado pulido, sobre losas de concreto y firmes, incluye: suministro de materiales, acarreos, nivelación, cimbrado de fronteras, mano de obra, equipo y herramienta.</t>
  </si>
  <si>
    <t>pis.crote</t>
  </si>
  <si>
    <t>Corte con disco sobre firme o losa de concreto armado con disco diamente de hasta 1/2" de espesor, incluye: suministro de materiales, acarreos, nivelación, cimbrado de fronteras, mano de obra, equipo y herramienta.</t>
  </si>
  <si>
    <t>m</t>
  </si>
  <si>
    <t>Total de pisos:</t>
  </si>
  <si>
    <t>Instalación Eléctrica</t>
  </si>
  <si>
    <t>150.35.01</t>
  </si>
  <si>
    <t>Tubería conduit de PVC tipo pesado de 13 mm de diámetro, marca Tubo Rex o equivalente en calidad. Incluye: materiales, mano de obra, herramienta, equipo, desperdicios, cortes, andamios, acarreos horizontales y/o verticales al sitio de los trabajos, limpieza del área. P.U.O.T.</t>
  </si>
  <si>
    <t>Cable de cobre desnudo No. 14  AWG, marca Condumex o equivalente en calidad. Incluye: materiales, mano de obra, herramienta, equipo, desperdicios, cortes, andamios, acarreos horizontales y/o verticales al sitio de los trabajos, limpieza del área. P.U.O.T.</t>
  </si>
  <si>
    <t>150.03.34</t>
  </si>
  <si>
    <t>Cable THW-LS No.12 AWG (negro), marca Condumex o equivalente en calidad. Incluye: materiales, mano de obra, herramienta, equipo, desperdicios, cortes, andamios, acarreos horizontales y/o verticales al sitio de los trabajos, limpieza del área. P.U.O.T.</t>
  </si>
  <si>
    <t>Caja de PVC de 16 mm con tapa, marca Tubos Rex o equivalente en calidad. Incluye: materiales, mano de obra, herramienta, equipo, desperdicios, cortes, andamios, acarreos horizontales y/o verticales al sitio de los trabajos, limpieza del área. P.U.O.T.</t>
  </si>
  <si>
    <t>Contratuerca y monitor de P.V.C. de 13  mm de diámetro, marca Domex o equivalente en calidad. Incluye: materiales, mano de obra, herramienta, equipo, desperdicios, cortes, andamios, acarreos horizontales y/o verticales al sitio de los trabajos, limpieza del área. P.U.O.T.</t>
  </si>
  <si>
    <t>150.63.111</t>
  </si>
  <si>
    <t>Luminaria led arbotante exterior de 35w. 100-277v, 50/60hz. tipx  o wallpack codigo du 6810 n bn a marca Costrulita o equivalente en calidad. Incluye materiales mano de obra, equipo, herramientas acarreos horizontales y/o verticales al sitio de los trabajos, limpieza durante y al termino del concepto. P.U.O.T.</t>
  </si>
  <si>
    <t>010.92.07</t>
  </si>
  <si>
    <t>Excavación de cepa a máquina  de 0.00 a -2.00. Incluye: mano de obra, equipo y herramienta, acarreos horizontales y/o verticales al sitio de acopio indicado por la supervisión y fuera de la obra a tiro libre autorizado, limpieza del área de trabajo. P.U.O.T.</t>
  </si>
  <si>
    <t>Concreto pobre para encofrar tuberias, de F'c=100 kg/cm2, agregado máximo de 3/4", revenimiento 14, bombeado c, considerando: colado, vibrado, pruebas. Incluye: material, mano de obra, equipo y herramienta, desperdicios, acarreos del material horizontales y/o verticales al sitio de los trabajos, limpieza del área. P.U.O.T.</t>
  </si>
  <si>
    <t>Codo Conduit PVC de 13 mm de diámetro pesado, marca Tubos Rex o equivalente en calidad. Incluye: materiales, mano de obra, herramienta, equipo, desperdicios, cortes, cementante, andamios, acarreos horizontales y/o verticales al sitio de los trabajos, limpieza del área. P.U.O.T.</t>
  </si>
  <si>
    <t>Cable de cobre desnudo del No. 12  AWG, marca Condumex o equivalente en calidad. Incluye: materiales, mano de obra, herramienta, equipo, desperdicios, cortes, andamios, acarreos horizontales y/o verticales al sitio de los trabajos, limpieza del área. P.U.O.T.</t>
  </si>
  <si>
    <t>150.03.34.2</t>
  </si>
  <si>
    <t>Cable THW-LS No.10 AWG (blanco), marca Condumex o equivalente en calidad. Incluye: materiales, mano de obra, herramienta, equipo, desperdicios, cortes, andamios, acarreos horizontales y/o verticales al sitio de los trabajos, limpieza del área. P.U.O.T.</t>
  </si>
  <si>
    <t>150.52.00</t>
  </si>
  <si>
    <t>Contacto duplex polarizado con  tapa para intemperie, 250v, 2p-3hilos, 20a.  modelo MS250WP, marca arrow hart o similar.  Incluye: materiales, mano de obra, herramienta, equipo, andamios, montaje, fijación, pruebas, acarreos de materiales horizontales y verticales al sitio de los trabajos, limpieza del área.  P.U.O.T.</t>
  </si>
  <si>
    <t>Caja serie rectangular FS, de 13 mm de diámetro, catálogo FS-17 marca Crouse Hinds Domex o equivalente en calidad, con tapa y empaque. Incluye: materiales, mano de obra, herramienta, equipo, desperdicios, cortes, andamios, acarreos horizontales y/o verticales al sitio de los trabajos, limpieza del área. P.U.O.T.</t>
  </si>
  <si>
    <t>Abrazadera Omega de 13 mm de diámetro, marca Clevis o equivalente en calidad, considerando pija y taquete de fijación. Incluye: materiales, mano de obra, herramienta, equipo, acarreos horizontales y/o verticales al sitio de los trabajos, limpieza del área. Según ficha técnica de construcción 110.10. P.U.O.T.</t>
  </si>
  <si>
    <t>Total de Instalación Eléctrica</t>
  </si>
  <si>
    <t>Mobiliario hecho en obra</t>
  </si>
  <si>
    <t>BAN1</t>
  </si>
  <si>
    <t>Construcción de asiento cuadrado a base de plancha de concreto de 10 cm de espesor de 45x45x45, concreto f'c=150 kg/cm2, con cimbra de acabado común, acabado pulido con pulidor de mano. Según planos. Incluye materiales, mano de obra, equipo, herramienta, acarreos horizontales y/o verticales  al sitio de los trabajos, limpieza durante y al termino del concepto.</t>
  </si>
  <si>
    <t>Total de Mobiliario hecho en obra:</t>
  </si>
  <si>
    <t>Limpiezas</t>
  </si>
  <si>
    <t>LIM-01</t>
  </si>
  <si>
    <t>Aplicación de limpiezas finales de obra, considerando todo el equipo necesario para entrega final de obra.  Incluye: materiales, mano de obra, equipo y herramienta, desperdicios, cortes, montaje, acarreos de los materiales al sitios de los trabajos, limpieza del área de trabajo. P.U.O.T.</t>
  </si>
  <si>
    <t>Total de limpiezas:</t>
  </si>
  <si>
    <t>2. PABELLÓN 02</t>
  </si>
  <si>
    <t>REF ARBOL</t>
  </si>
  <si>
    <t>001-001-005</t>
  </si>
  <si>
    <t>Acabado capa cubre piso tipo mulch espesor min. 15 cm, compuesto de madera reciclada, natural y sin colorante, s.m.a. incluye capa de dren a base de tezontle y geotextil instalación y preparaciones sobre recomendaciones de proveedor . Incluye materiales mano de obra, equipo, herramienta acarreos horizontales y/o verticales al sitio de los trabajos, limpieza del área de trabajo durante y al termino del concepto.  P.U.O.T.</t>
  </si>
  <si>
    <t>080.01.02</t>
  </si>
  <si>
    <t>Relleno de tezontle granulometría de 0.5 - 0.7 cm, en capa de 20 cm. Incluye: materiales, mano de obra, equipo y herramienta, acarreos horizontales y/o verticales al sitio de trabajo, limpieza del área de trabajo. P.U.O.T.</t>
  </si>
  <si>
    <t>Abrazadera Omega de 19 mm de diámetro, marca Clevis o equivalente en calidad, considerando pija y taquete de fijación. Incluye: materiales, mano de obra, herramienta, equipo, acarreos horizontales y/o verticales al sitio de los trabajos, limpieza del área. Según ficha técnica de construcción 110.10. P.U.O.T.</t>
  </si>
  <si>
    <t>Mobiliario</t>
  </si>
  <si>
    <t>HE-06</t>
  </si>
  <si>
    <t>Circuito de columpios de 1.00 x 3.00 x 3.54 mts, hecho en obra a base de Estructura de PTR de 3" y 4", columpios con cadenas y asientos de placa, acabado con pintura esmalte color Gris Azor, marca Comex o equivalente en calidad. Incluye pieza, predimensionamiento, ajuste en caso de requerirlo, transporte del subcontrato, medios adecuados para su transportación, verificación del funcionamiento adecuado, limpieza del área de trabajo durante y al termino del concepto. P.U.O.T.</t>
  </si>
  <si>
    <t>HE-05</t>
  </si>
  <si>
    <t>Juego de escalar de 4.10x1.35, a base de perfiles metálicos de acuerdo a planos de herrería. Incluye pieza, predimensionamiento, ajuste en caso de requerirlo, transporte del subcontrato, medios adecuados para su transportación, verificación del funcionamiento adecuado, limpieza del área de trabajo durante y al termino del concepto. P.U.O.T.</t>
  </si>
  <si>
    <t>MB-07</t>
  </si>
  <si>
    <t xml:space="preserve">Escalador  cuadrado de 3.00x1.80x1.50 mt. A base de muretes de block hueco con medidas de 15x20x20 (lxaxh); con acabado aplanado pulido para igualar a elementos de concreto pulido en color y textura, s.m.a. y firme de concreto armado de 5 a 7.5 cm de espesor con f'c=150 kg/cm2 con malla electrosoldada, según recomendación del estructurista. acabado lavado con entrecalle en su perímetro elaborado con chaflán de madera de 3/4'' en cimbra. Incluye: materiales, mano de obra, herramienta, acarreos horizontales y/o verticales, limpieza del área de trabajo y todo lo necesario para su correcta ejecución. P.U.O.T. </t>
  </si>
  <si>
    <t>MB-08</t>
  </si>
  <si>
    <t xml:space="preserve">Arenero circular de 2.22 mt de diámetro. A base de muretes de block hueco con medidas de 15x20x20 (lxaxh); con acabado aplanado pulido para igualar a elementos de concreto pulido en color y textura, s.m.a. y firme de concreto armado de 5 a 7.5 cm de espesor con f'c=150 kg/cm2 con malla electrosoldada, según recomendación del estructurista. acabado lavado con entrecalle en su perímetro elaborado con chaflán de madera de 3/4'' en cimbra. Incluye: materiales, mano de obra, herramienta, acarreos horizontales y/o verticales, limpieza del área de trabajo y todo lo necesario para su correcta ejecución. P.U.O.T. </t>
  </si>
  <si>
    <t>3. PABELLÓN 03</t>
  </si>
  <si>
    <t>10401-608</t>
  </si>
  <si>
    <t>Losa de cimentación de 15cm de espesor, armada con doble parrilla de No. 3 @ 20 cm en amb os sentidos y ambos lechos, Incluye: suministro de materiales, acarreos , cortes, traslapes, desperdicios, habilitado, cimbrado acabado común, descimbrado , limpieza, mano de obra, equipo y herramienta.</t>
  </si>
  <si>
    <t>D-01PUM</t>
  </si>
  <si>
    <t>Dado D-1 de 0.50 m x 0.30 m x 0.60 m, de concreto premezclado F'c=250 kg/cm2, T.M.A. 19 mm,  armado con 4 var de No. 6, 2 de No. 4, E de No. 3 @ 20  cm  y 1 grapa de No. 3 @ 20 cm,, este armado deberá coincidir con el armado de la columna, y seguir dimensiones y geometria, Incluye: suministro de materiales, acarreos , cortes, traslapes, desperdicios, habilitado, cimbrado acabado común, descimbrado , limpieza, mano de obra, equipo y herramienta. P.U.O.T.</t>
  </si>
  <si>
    <t>D-01PUM2</t>
  </si>
  <si>
    <t>Dado D-1 de 0.50 m x 0.30 m x 0.60 m, de concreto premezclado F'c=250 kg/cm2, T.M.A. 19 mm,  armado con 4 var de No. 6, 2 de No. 5, E de No. 3 @ 20  cm y 1 grapa de No. 3 @ 20 cm, este armado deberá coincidir con el armado de la columna, y seguir dimensiones y geometria, Incluye: suministro de materiales, acarreos , cortes, traslapes, desperdicios, habilitado, cimbrado acabado común, descimbrado , limpieza, mano de obra, equipo y herramienta. P.U.O.T.</t>
  </si>
  <si>
    <t>CT-CYF</t>
  </si>
  <si>
    <t>Contra trabe CT- Ejes C y F,en dimensiones generales de 0.60 x 0.30 x 13.20 m de concreto premezclado F'c=250 kg/cm2, T.M.A. 19 mm, armada con 5 de No. 5 y 2 de No. 3, 44 estribos de No. 3 @ 10 cm, en ejes marcados de acuerdo a plano, y resto de la pieza con e de No. 3  @ 20 cm Incluye: suministro de materiales, acarreos , cortes, traslapes, desperdicios, habilitado, cimbrado acabado común, descimbrado , limpieza, mano de obra, equipo y herramienta. P.U.O.T.</t>
  </si>
  <si>
    <t>CT-DYE</t>
  </si>
  <si>
    <t>Contra trabe CT- Ejes C y F,en dimensiones generales de 0.60 x 0.30 x 13.20 m de concreto premezclado F'c=250 kg/cm2, T.M.A. 19 mm, armada con 6 de No. 5 y 2 de No. 3, 44 estribos de No. 3 @ 10 cm, en ejes marcados de acuerdo a plano, y resto de la pieza con e de No. 3  @ 20 cm Incluye: suministro de materiales, acarreos , cortes, traslapes, desperdicios, habilitado, cimbrado acabado común, descimbrado , limpieza, mano de obra, equipo y herramienta. P.U.O.T.</t>
  </si>
  <si>
    <t>CT-SECUN</t>
  </si>
  <si>
    <t>Contra trabe CT- Ejes C y F,en dimensiones generales de 0.40 x 0.20 x 13.20 m de concreto premezclado F'c=250 kg/cm2, T.M.A. 19 mm, armada con 4 de No. 4; 44 estribos de No. 3 @ 10 cm, en ejes marcados de acuerdo a plano, y resto de la pieza con e de No. 3  @ 20 cm Incluye: suministro de materiales, acarreos , cortes, traslapes, desperdicios, habilitado, cimbrado acabado común, descimbrado , limpieza, mano de obra, equipo y herramienta. P.U.O.T.</t>
  </si>
  <si>
    <t>CT-14</t>
  </si>
  <si>
    <t>Contra trabe CT- Ejes 14,en dimensiones generales de 0.60 x 0.30 x 13.00 m de concreto premezclado F'c=250 kg/cm2, T.M.A. 19 mm, armada con 4 de No. 5 Y 2 de No. 3; 52 estribos de No. 3 @ 10 cm, en ejes marcados de acuerdo a plano, y resto de la pieza con e de No. 3  @ 20 cm Incluye: suministro de materiales, acarreos , cortes, traslapes, desperdicios, habilitado, cimbrado acabado común, descimbrado , limpieza, mano de obra, equipo y herramienta. P.U.O.T.  Nota: esta pieza al igual que la losa, estan repartidas pabellón 03 y 04, dado que comparten cimentación pero no estructura</t>
  </si>
  <si>
    <t>CT-16</t>
  </si>
  <si>
    <t>Contra trabe CT- Ejes 16,en dimensiones generales de 0.60 x 0.30 x 13.00 m de concreto premezclado F'c=250 kg/cm2, T.M.A. 19 mm, armada con 5 de No. 5 Y 2 de No. 3 y refuerzo a base de 2 var de No. 5, con un desarrollo de 4.70 m, cada uno; 52 estribos de No. 3 @ 10 cm, en ejes marcados de acuerdo a plano, y resto de la pieza con e de No. 3  @ 20 cm Incluye: suministro de materiales, acarreos , cortes, traslapes, desperdicios, habilitado, cimbrado acabado común, descimbrado , limpieza, mano de obra, equipo y herramienta. P.U.O.T.  Nota: esta pieza al igual que la losa, estan repartidas pabellón 03 y 04, dado que comparten cimentación pero no estructura</t>
  </si>
  <si>
    <t>TCDEF</t>
  </si>
  <si>
    <t>Trabe Ejes C, D, E y F, en dimensiones de 0.40x0.20 x13.20  de concreto de F'c=250 kg/cm2, acabado aparente, armado con 4 varillas del No. 4, 44 estribos de No. 3 @ 12 cm y resto de la pieza con Estribos de No. 3 @ 20 cm y resto del claro con estribos de No. 3 @ 20 cm, con un desarrollo de has 1.20 m, considerando dobleces y saque para reforzar gotero, considerando en cimbra can gotero de 1/2" Incluye: suministro de materiales, acarreos, elevaciones, armado, cimbrado, colado, vibrado, descimbrado, mano de obra, equipo y herramienta. P.U.O.T.</t>
  </si>
  <si>
    <t>T891011</t>
  </si>
  <si>
    <t>Trabe Ejes 8 y 11, en dimensiones de 0.40 x 0.20 m x 5.60 m  de concreto de F'c=250 kg/cm2, acabado aparente, armado con 6 varillas del No. 4, 26 estribos de No. 3 @ 10 cm y resto de la pieza con Estribos de No. 3 @ 20 cm. Incluye: suministro de materiales, acarreos, elevaciones, armado, cimbrado, colado, vibrado, descimbrado, mano de obra, equipo y herramienta. P.U.O.T.</t>
  </si>
  <si>
    <t>T891013</t>
  </si>
  <si>
    <t>Trabe Ejes 9y 10, en dimensiones de 0.40 x 0.20 m x 5.60 m  de concreto de F'c=250 kg/cm2, acabado aparente, armado con 3 varillas del No. 3, 3 de No. 4 y un refuerzo de No, 4 con un desarrollo de2.60 m, 26 estribos de No. 3 @ 10 cm y resto de la pieza con Estribos de No. 3 @ 20 cm. Incluye: suministro de materiales, acarreos, elevaciones, armado, cimbrado, colado, vibrado, descimbrado, mano de obra, equipo y herramienta. P.U.O.T.</t>
  </si>
  <si>
    <t>TS-1</t>
  </si>
  <si>
    <t>Trabe TS-1, en dimensiones de 0.40 x 0.20 m x 2.00 m  de concreto de F'c=250 kg/cm2, acabado aparente, armado con 6 varillas del No. 3,  22 estribos de No. 3 @ 10 cm y resto de la pieza con Estribos de No. 3 @ 20 cm. Incluye: suministro de materiales, acarreos, elevaciones, armado, cimbrado, colado, vibrado, descimbrado, mano de obra, equipo y herramienta. P.U.O.T.</t>
  </si>
  <si>
    <t>LOSA15-20</t>
  </si>
  <si>
    <t>Refuerzo a base de 8 varillas de No. 4 de 1.20 m de largo, colocadas en esquinas de perforación de losa, considerando colocación antes del colado, Incluye: suministro de materiales, acarreos , cortes, traslapes, desperdicios, habilitado, cimbrado acabado común, descimbrado , limpieza, mano de obra, equipo y herramienta. P.U.O.T.</t>
  </si>
  <si>
    <t>C1-PUM</t>
  </si>
  <si>
    <t>Columna C-1, de 0.20 m  x 0.40 cm. de concreto de F'c=250 kg/cm2, acabado aparente, armado con 4 varillas del No. 6,  2 de No. 4 y estribos de No. 3 @ 20 cm y 2 grapa de N o. 3 @ 20 cm. incluye: suministro de materiales, acarreos, elevaciones, armado, cimbrado, colado, vibrado, descimbrado, mano de obra, equipo y herramienta.</t>
  </si>
  <si>
    <t>C2PUM</t>
  </si>
  <si>
    <t>Columna C2, de 0.20 m  x 0.40 cm. de concreto de F'c=250 kg/cm2, acabado aparente, armado con 4 varillas del No. 6,  2 de No. 5 y estribos de No. 3 @ 20 cm y 2 grapa de N o. 3 @ 20 cm. incluye: suministro de materiales, acarreos, elevaciones, armado, cimbrado, colado, vibrado, descimbrado, mano de obra, equipo y herramienta.</t>
  </si>
  <si>
    <t>150.05.20</t>
  </si>
  <si>
    <t>4. PABELLÓN 04</t>
  </si>
  <si>
    <t xml:space="preserve">LOSA </t>
  </si>
  <si>
    <t>5.  ÁREAS EXTERIORES</t>
  </si>
  <si>
    <t>MURO PER.</t>
  </si>
  <si>
    <t>BANCA</t>
  </si>
  <si>
    <t>Banca MB-01 y 02 sobre plancha de concreto de 10 de de espesor, armada con malla electrosoldada 6-6/10-10, cimbra perdida en cara inferior y en bordes acabado comun para recibir acabdo final, sobre muros de block gris de 15 cm de espesor, con pieza de 15x20x40 cm, asentado con mortero cemento arena prop. 1:4, de 1cm de espesor, con castillos ahogados con varilla de No. 3 @ 60 cm, con concreto f'c=150 kg/cm2. Incluye: suministro de materiales, acarreos, elevaciones, armado, cimbrado, colado, vibrado, descimbrado, mano de obra, equipo y herramienta. P.U.O.T.</t>
  </si>
  <si>
    <t>BANC5</t>
  </si>
  <si>
    <t>001-001-003</t>
  </si>
  <si>
    <t>001-001-008</t>
  </si>
  <si>
    <t>001-001-006</t>
  </si>
  <si>
    <t>Guarnición de 20x10cm a base de concreto colado en obra, acabado pulido s.m.a. Incluye materiales mano de obra, equipo, herramienta acarreos horizontales y/o verticales al sitio de los trabajos, limpieza del área de trabajo durante y al termino del concepto.  P.U.O.T.</t>
  </si>
  <si>
    <t>001-001-007</t>
  </si>
  <si>
    <t>Guarnición de15x10cm a base de concreto colado en obra, acabado pulido s.m.a. Incluye materiales mano de obra, equipo, herramienta acarreos horizontales y/o verticales al sitio de los trabajos, limpieza del área de trabajo durante y al termino del concepto.  P.U.O.T.</t>
  </si>
  <si>
    <t>080.01.03</t>
  </si>
  <si>
    <t>Restauración de adoquín existente, se conciera la limpieza, retiro y sustitución de piezas en mal estado. Incluye: materiales, mano de obra, equipo y herramienta, acarreos horizontales y/o verticales al sitio de trabajo, limpieza del área de trabajo. P.U.O.T.</t>
  </si>
  <si>
    <t>Herrería, cancelerías  y Carpinterías</t>
  </si>
  <si>
    <t>HE-04</t>
  </si>
  <si>
    <t>001-001-038</t>
  </si>
  <si>
    <t>Total de Cancelería y Herrería</t>
  </si>
  <si>
    <t>150.35.13</t>
  </si>
  <si>
    <t>Tubería conduit de PVC de 51 mm de diámetro, marca Rexolit o equivalente en calidad, considerando guía de alambre galvanizado calibre 14. Incluye: materiales, mano de obra, herramienta, equipo, desperdicios, cortes, andamios, acarreos horizontales y/o verticales al sitio de los trabajos, limpieza del área. P.U.O.T.</t>
  </si>
  <si>
    <t>150.35.11</t>
  </si>
  <si>
    <t>Tubería conduit de PVC de 25 mm de diámetro, marca Rexolit o equivalente en calidad, considerando guía de alambre galvanizado calibre 14. Incluye: materiales, mano de obra, herramienta, equipo, desperdicios, cortes, andamios, acarreos horizontales y/o verticales al sitio de los trabajos, limpieza del área. P.U.O.T.</t>
  </si>
  <si>
    <t>150.35.02</t>
  </si>
  <si>
    <t>Tubería conduit de PVC tipo pesado de 19 mm de diámetro, marca Tubo Rex o equivalente en calidad. Incluye: materiales, mano de obra, herramienta, equipo, desperdicios, cortes, andamios, acarreos horizontales y/o verticales al sitio de los trabajos, limpieza del área. P.U.O.T.</t>
  </si>
  <si>
    <t>Cable de cobre desnudo No. 10 AWG, marca Condumex o equivalente en calidad. Incluye: materiales, mano de obra, herramienta, equipo, desperdicios, cortes, andamios, acarreos horizontales y/o verticales al sitio de los trabajos, limpieza del área. P.U.O.T.</t>
  </si>
  <si>
    <t>150.03.32</t>
  </si>
  <si>
    <t>Cable THW-LS No.8 AWG (negro), marca Condumex o equivalente en calidad. Incluye: materiales, mano de obra, herramienta, equipo, desperdicios, cortes, andamios, acarreos horizontales y/o verticales al sitio de los trabajos, limpieza del área. P.U.O.T.</t>
  </si>
  <si>
    <t>150.03.33</t>
  </si>
  <si>
    <t>Cable THW-LS No.10 AWG (negro), marca Condumex o equivalente en calidad. Incluye: materiales, mano de obra, herramienta, equipo, desperdicios, cortes, andamios, acarreos horizontales y/o verticales al sitio de los trabajos, limpieza del área. P.U.O.T.</t>
  </si>
  <si>
    <t>040.30.47</t>
  </si>
  <si>
    <t>Registro de 0.40 x 0.40 x 0.50 m, de tabique de barro rojo recocido, en piezas de 6 x 13 x 26 cm, de 13 cm de ancho, asentadas con mortero cemento arena 1:5, juntas de un 1 cm de espesor, considerando dala de remate con chaflán de 13 x 10 cm, armado con 4 varillas del No. 3, estribos de alambron @ 20 cm, terminado en la cara interior con aplanado de mortero cemento arena 1:5 de 2 cm de espesor, considerando base de concreto f'c=150 kg/cm2 de 6 cm de espesor, dren 10 cm de diámetro, chaflan perimetral, tapa con marco y contramarco de ángulo de fierro de 1 1/2" X 1 1/2" y 3/16" de espesor, concreto de 6 cm de epesor, excavación, relleno de cepas con material producto de la excavaciòn, acarreos del material producto de la excavación al lugar de acopio indicado por la supervisión y fuera de la obra a tiro libre. Incluye: Materiales, mano de obra, equipo y herramienta, acarreos horizontales y/o verticales al sitio de trabajo, limpieza del área de trabajo. P.U.O.T.</t>
  </si>
  <si>
    <t>150.63.114</t>
  </si>
  <si>
    <t>POSTE7</t>
  </si>
  <si>
    <t>BASLUM</t>
  </si>
  <si>
    <t>Cimiento piramidal de 40 x 40 de corona, de 90 x 90 de base y 90 cm de altura, concreto fc 250 kg/cm2, armado con malla electrosoldada 6-6/6-6, considerando 4 anclas metálicas de 1" de 70 cm de largo, mas gancho de 10 cm, mas 7.5 cm con cuerda roscada y estribos de No. 3 a cada 20 cm. Incluye materiales mano de obra, equipo, herramienta, acarreos horizontales y/o verticales al sitio de los trabajos, limpieza del área de trabajo durante y al término del concepto. P.U.O.T.</t>
  </si>
  <si>
    <t>160.60.988</t>
  </si>
  <si>
    <t>luminaria de cortesia H-930-B CASTILLO, MARCA TECNOLITE.. Incluye: materiales, mano de obra, herramienta, equipo, acarreos horizontales y/o verticales al sitio de los trabajos, limpieza del área. P.U.O.T.</t>
  </si>
  <si>
    <t>Tablero QO312L125GRB-S". Incluye: materiales, mano de obra, herramienta, equipo, desperdicios, cortes, andamios, acarreos horizontales y/o verticales al sitio de los trabajos, limpieza del área. P.U.O.T.</t>
  </si>
  <si>
    <t>Abrazadera Omega de 25 mm de diámetro, marca Clevis o equivalente en calidad, considerando pija y taquete de fijación. Incluye: materiales, mano de obra, herramienta, equipo, acarreos horizontales y/o verticales al sitio de los trabajos, limpieza del área. Según ficha técnica de construcción 110.10. P.U.O.T.</t>
  </si>
  <si>
    <t>Abrazadera Omega de 51 mm de diámetro, marca Clevis o equivalente en calidad, considerando pija y taquete de fijación. Incluye: materiales, mano de obra, herramienta, equipo, acarreos horizontales y/o verticales al sitio de los trabajos, limpieza del área. Según ficha técnica de construcción 110.10. P.U.O.T.</t>
  </si>
  <si>
    <t>150.62.65</t>
  </si>
  <si>
    <t>Interruptor termomagnético NQOD de 1P, 15 AMP, marca. Squere' D o equivalente en calidad. Incluye: interruptor, mano de obra, herramienta, equipo, conexión y pruebas, acarreos horizontales y/o verticales al sitio de los trabajos, limpieza del área. P.U.O.T.</t>
  </si>
  <si>
    <t>150.62.66</t>
  </si>
  <si>
    <t>Interruptor termomagnético NQOD de 1P, 20 AMP,  marca. Squere' D o equivalente en calidad. Incluye: interruptor, mano de obra, herramienta, equipo, conexión y pruebas, acarreos horizontales y/o verticales al sitio de los trabajos, limpieza del área. P.U.O.T.</t>
  </si>
  <si>
    <t>150.62.519</t>
  </si>
  <si>
    <t>Mobiliario y varios</t>
  </si>
  <si>
    <t>JGEXRT</t>
  </si>
  <si>
    <t>Habilitado y recolocación de mobiliario para ejercicio, producto de recuperación de retiros, considerando preparación de anclaje, trazo de nueva ubicación, montaje y colocación, fjación por medio de anclas y muertos de concreto, antes de piso acabado final, se deberá considerar el nivel de piso terminado dependiendo del acabado para colocar adecuadamente el elemento. Incluye materiales mano de obra, equipo, herramienta, acarrreos horizontales y/o verticales al sitio de los trabajos. limpieza durante y al termino del concepto. P.U.O.T.</t>
  </si>
  <si>
    <t>BOLARDO</t>
  </si>
  <si>
    <t>ALTAR</t>
  </si>
  <si>
    <t>Suministro y colocación de altar considerando preparación de anclaje, trazo de nueva ubicación, montaje y colocación, fjación por medio de anclas y muertos de concreto, antes de piso acabado final, se deberá considerar el nivel de piso terminado dependiendo del aabado para colocar adecuadamente el elemento. Incluye materiales mano de obra, equipo, herramienta, acarrreos horizontales y/o verticales al sitio de los trabajos. limpieza durante y al termino del concepto. P.U.O.T.</t>
  </si>
  <si>
    <t>AVIÓN</t>
  </si>
  <si>
    <t>suministro y habilitado de juego de Avión a base de firmes de 7.5 cm de espesor a base de concreto acabado pulido, ubicación y  despiece según plano de despiece. Incluye materiales mano de obra, equipo, herramienta, acarrreos horizontales y/o verticales al sitio de los trabajos. limpieza durante y al termino del concepto. P.U.O.T.</t>
  </si>
  <si>
    <t>Total de Mobiliario</t>
  </si>
  <si>
    <t>Paleta Vegetal</t>
  </si>
  <si>
    <t>PREP</t>
  </si>
  <si>
    <t>Limpieza, retiro y preparación para recibir vegetación. Incluye: materiales, mano de obra, equipo y herramienta, acarreos horizontales y/o verticales al sitio de trabajo, limpieza del área de trabajo. P.U.O.T.</t>
  </si>
  <si>
    <t>Jacaranda con una dimension de 3 a 3.5 m de altura con un diametro de tronco de 0.5 m. plantado en tierra mezclada compuesta de la siguiente proporcion 2/3de suelo del sitio y 1/3 de composta,considerando la siembra, y riego durante un mes o hasta su arraigo.Incluye: planta, material, mano de obra, herramienta, acarreos horizontales y verticales al sitio, la siembra,y limpieza del area de plantaciòn. P.U.O.T.</t>
  </si>
  <si>
    <t>230.08.24</t>
  </si>
  <si>
    <t>230.08.25</t>
  </si>
  <si>
    <t>Arbsuto Aralia,  con una dimension de 2m de altura con un diametro de follaje de 0.60 m. plantada en tierra mezclada compuesta de la siguiente proporcion 2/3 de tierra del sitio y 1/3 de composta,,considerando la siembra, y riego durante un mes o hasta su arraigo.Incluye: planta, material, mano de obra, herramienta, acarreos horizontales y verticales al sitio, la siembra,y limpieza del area de plantaciòn. P.U.O.T.</t>
  </si>
  <si>
    <t>230.08.26</t>
  </si>
  <si>
    <t>Arbusto garra de león,  con una dimension de 2m de altura con un diametro de follaje de 0.60 m. plantada en tierra mezclada compuesta de la siguiente proporcion 2/3 de tierra del sitio y 1/3 de composta,,considerando la siembra, y riego durante un mes o hasta su arraigo.Incluye: planta, material, mano de obra, herramienta, acarreos horizontales y verticales al sitio, la siembra,y limpieza del area de plantaciòn. P.U.O.T.</t>
  </si>
  <si>
    <t>010.93.112</t>
  </si>
  <si>
    <t xml:space="preserve">Tierra preparado para recibir jardinería en proporciones de 60% tierra vegetal y 40% tierra de hoja. Incluye: humedecido del material, pruebas de compactación, materiales, mano de obra, equipo y herramienta, acarreos horizontales y/o verticales al sitio de acopio indicado por la supervisión, limpieza del área de trabajo. P.U.O.T. </t>
  </si>
  <si>
    <t>Total Paleta Vegetal</t>
  </si>
  <si>
    <t>Instalación hidraulica_Riego</t>
  </si>
  <si>
    <t>RIEH-01</t>
  </si>
  <si>
    <t>Aspersores Uni-spray de rocio 15 A Rain Bird. Incluye materiales mano de obra, equipo, herramienta, acarreos horizontales y/o verticales al sitio de los trabajos, limpieza durante y al termino del concepto. P.U.O.T.</t>
  </si>
  <si>
    <t>boquillas de pasillo paa espersores 15A Rain Bird. Incluye materiales mano de obra, equipo, herramienta, acarreos horizontales y/o verticales al sitio de los trabajos, limpieza durante y al termino del concepto. P.U.O.T.</t>
  </si>
  <si>
    <t>RIEH-03</t>
  </si>
  <si>
    <t>Adaptador macho roscado de 1/2¨ cedula 40 PVC. Incluye materiales mano de obra, equipo, herramienta, acarreos horizontales y/o verticales al sitio de los trabajos, limpieza durante y al termino del concepto. P.U.O.T.</t>
  </si>
  <si>
    <t>RIEH-04</t>
  </si>
  <si>
    <t>Codos 90º de 1" cedula 40 PVC. Incluye materiales mano de obra, equipo, herramienta, acarreos horizontales y/o verticales al sitio de los trabajos, limpieza durante y al termino del concepto. P.U.O.T.</t>
  </si>
  <si>
    <t>RIEH-05</t>
  </si>
  <si>
    <t>Codos 90º de 1/2" cedula 40 PVC. Incluye materiales mano de obra, equipo, herramienta, acarreos horizontales y/o verticales al sitio de los trabajos, limpieza durante y al termino del concepto. P.U.O.T.</t>
  </si>
  <si>
    <t>RIEH-06</t>
  </si>
  <si>
    <t>Codos 45º de 1" cedula 40 PVC. Incluye materiales mano de obra, equipo, herramienta, acarreos horizontales y/o verticales al sitio de los trabajos, limpieza durante y al termino del concepto. P.U.O.T.</t>
  </si>
  <si>
    <t>RIEH-07</t>
  </si>
  <si>
    <t>Codos 45º de 1/2" cedula 40 PVC. Incluye materiales mano de obra, equipo, herramienta, acarreos horizontales y/o verticales al sitio de los trabajos, limpieza durante y al termino del concepto. P.U.O.T.</t>
  </si>
  <si>
    <t>RIEH-08</t>
  </si>
  <si>
    <t>Cople 1" ced 40 PVC. Incluye materiales mano de obra, equipo, herramienta, acarreos horizontales y/o verticales al sitio de los trabajos, limpieza durante y al termino del concepto. P.U.O.T.</t>
  </si>
  <si>
    <t>RIEH-09</t>
  </si>
  <si>
    <t>Cople 1/2" ced 40 PVC. Incluye materiales mano de obra, equipo, herramienta, acarreos horizontales y/o verticales al sitio de los trabajos, limpieza durante y al termino del concepto. P.U.O.T.</t>
  </si>
  <si>
    <t>RIEH-10</t>
  </si>
  <si>
    <t>Reducciones 1" a 1/2". Incluye materiales mano de obra, equipo, herramienta, acarreos horizontales y/o verticales al sitio de los trabajos, limpieza durante y al termino del concepto. P.U.O.T.</t>
  </si>
  <si>
    <t>RIEH-11</t>
  </si>
  <si>
    <t>Tubos 1" rd26 Tramo de 6 m. Incluye materiales mano de obra, equipo, herramienta, acarreos horizontales y/o verticales al sitio de los trabajos, limpieza durante y al termino del concepto. P.U.O.T.</t>
  </si>
  <si>
    <t>RIEH-12</t>
  </si>
  <si>
    <t>Tubo de 1/2¨ de pvc.rd13.5 Tramo de 6 metros. Incluye materiales mano de obra, equipo, herramienta, acarreos horizontales y/o verticales al sitio de los trabajos, limpieza durante y al termino del concepto. P.U.O.T.</t>
  </si>
  <si>
    <t>RIEH-13</t>
  </si>
  <si>
    <t>Valvula bola de PVC de 1". Incluye materiales mano de obra, equipo, herramienta, acarreos horizontales y/o verticales al sitio de los trabajos, limpieza durante y al termino del concepto. P.U.O.T.</t>
  </si>
  <si>
    <t>RIEH-14</t>
  </si>
  <si>
    <t>Manguera Dura Pol 3/4" X METRO. Incluye materiales mano de obra, equipo, herramienta, acarreos horizontales y/o verticales al sitio de los trabajos, limpieza durante y al termino del concepto. P.U.O.T.</t>
  </si>
  <si>
    <t>RIEH-15</t>
  </si>
  <si>
    <t>Tee de 1" cedula 40 PVC. Incluye materiales mano de obra, equipo, herramienta, acarreos horizontales y/o verticales al sitio de los trabajos, limpieza durante y al termino del concepto. P.U.O.T.</t>
  </si>
  <si>
    <t>RIEH-16</t>
  </si>
  <si>
    <t>Tee de 1/2" cedula 40 PVC. Incluye materiales mano de obra, equipo, herramienta, acarreos horizontales y/o verticales al sitio de los trabajos, limpieza durante y al termino del concepto. P.U.O.T.</t>
  </si>
  <si>
    <t>Total de Instalación hidraulica_Riego:</t>
  </si>
  <si>
    <t>Total :</t>
  </si>
  <si>
    <t>IVA 16%</t>
  </si>
  <si>
    <t>Total con IVA 16%:</t>
  </si>
  <si>
    <t>$/M2:</t>
  </si>
  <si>
    <t>$/m2</t>
  </si>
  <si>
    <t>150.03.13</t>
  </si>
  <si>
    <t>150.12.11</t>
  </si>
  <si>
    <t>030.01.01</t>
  </si>
  <si>
    <t>150.10.01</t>
  </si>
  <si>
    <t>150.03.12</t>
  </si>
  <si>
    <t>150.07.12</t>
  </si>
  <si>
    <t>110.10.01</t>
  </si>
  <si>
    <t>10501-3690</t>
  </si>
  <si>
    <t>Columna C-1, de 0.20 m  x 0.40 cm. de concreto de F'c=250 kg/cm2, acabado aparente, armado con 4 varillas del No. 6 (3/4") y estribos de No. 3 @ 20 cm. incluye: suministro de materiales, acarreos, elevaciones, armado, cimbrado, colado, vibrado, descimbrado, mano de obra, equipo y herramienta.</t>
  </si>
  <si>
    <t>110.10.02</t>
  </si>
  <si>
    <t>150.6.112</t>
  </si>
  <si>
    <t xml:space="preserve">Luminaria de empotrar de 18w. 127v. con lampara par 30 clave db/ef/d/010/18/n/cfoo, marca alya losa o equivalente en calidad. Incluye materiales mano de obra, equipo, herramientas acarreos horizontales y/o verticales al sitio de los trabajos, limpieza durante y al termino del concepto. P.U.O.T.  </t>
  </si>
  <si>
    <t>150.03.11</t>
  </si>
  <si>
    <t xml:space="preserve">Luminarias led de 75w. 120-277v. 50-60hz. con fotocelda integrada cada una, para fijarse en poste de  7.00 m. de altura, se fijara una luminaria a 7.00m. y otra a 5.00 m. de altura  </t>
  </si>
  <si>
    <t>110.10.03</t>
  </si>
  <si>
    <t>110.10.06</t>
  </si>
  <si>
    <t>Poste metálico de 7m de altura fabricado en 3 secciones: 6" x 3m, 4" x 2m y 3" x 2 m de diámetro nominal, cedula 30, con base de placa de 30 cm x 30 cm x 1/2" con 4 barrenos de 1" para 4 anclas de 3/4", agujero pasacables de 2", soldada al cuerpo del poste. Incluye materiales mano de obra, equipo, herramienta, acarreos horizontales y/o verticales al sitio de los trabajos, limpieza del área de trabajo durante y al término del concepto. P.U.O.T.</t>
  </si>
  <si>
    <t>Losa de cimentación de 15cm de espesor, armada con parrilla sencilla de No. 3 @ 15 cm en amb os sentidos y ambos lechos, Incluye: suministro de materiales, acarreos , cortes, traslapes, desperdicios, habilitado, cimbrado acabado común, descimbrado , limpieza, mano de obra, equipo y herramienta.</t>
  </si>
  <si>
    <t>10401-6012</t>
  </si>
  <si>
    <t>Refuerzo en lecho inferior de losa, por medio de parilla sencilla de No. 3 @ 15 cm en ambos sentidos a  1/4" del claro, a ejes de trabes. Incluye: suministro de materiales, acarreos , cortes, traslapes, desperdicios, habilitado, cimbrado acabado común, descimbrado , limpieza, mano de obra, equipo y herramienta.</t>
  </si>
  <si>
    <t>Desmantelamiento de equipamiento deportivo urbano, piezas removibles por dos personas, con recuperación y posterior re colocación. Incluye: materiales, mano de obra, herramienta, acarreos horizontales y/o verticales, limpieza del área de trabajo y todo lo necesario para su correcta ejecución. P.U.O.T.</t>
  </si>
  <si>
    <t>MESA</t>
  </si>
  <si>
    <t>Construcción de mesa a base de plancha de concreto de 10 cm de espesor de 60x60 x 90 cm, concreto f'c=150 kg/cm2, con cimbra de acabado común, acabado pulido con pulidor de mano. Sobre muros de  tabique de 6x12x24 cm según muestra aprobada, acabado con pasta de cemento/arena terminado bruñido según muestra aprobada, aplanado acabado con mortero cemento/arena prop. 1:4 de 1.5 cm de espesor terminado bruñido según muestra aprobada., a plomo y regla Incluye materiales, mano de obra, equipo, herramienta, acarreos horizontales y/o verticales  al sitio de los trabajos, limpieza durante y al termino del concepto.</t>
  </si>
  <si>
    <t>MESA1</t>
  </si>
  <si>
    <t>Construcción de asiento cuadrado a base de plancha de concreto de 10 cm de espesor de 45x45x45, concreto f'c=150 kg/cm2, con cimbra de acabado común, acabado pulido con pulidor de mano. Sobre muros de  tabique de 6x12x24 cm según muestra aprobada, acabado con pasta de cemento/arena terminado bruñido según muestra aprobada, aplanado acabado con mortero cemento/arena prop. 1:4 de 1.5 cm de espesor terminado bruñido según muestra aprobada., a plomo y regla. Incluye materiales, mano de obra, equipo, herramienta, acarreos horizontales y/o verticales  al sitio de los trabajos, limpieza durante y al termino del concepto.</t>
  </si>
  <si>
    <t>CILINDRO</t>
  </si>
  <si>
    <t>Asiento a bsae de cilindro colado, con sonotubo con un diametro de 0.40 y una altura de 45 cm, se colocará un refuerzo perimetral de malla electrosoldada 6-6-/10-10, concreto f'c=150 kg/cm2, con cimbra de acabado común, acabado pulido con pulidor de mano. Incluye materiales, mano de obra, equipo, herramienta, acarreos horizontales y/o verticales  al sitio de los trabajos, limpieza durante y al termino del concepto.</t>
  </si>
  <si>
    <t>RETABANC</t>
  </si>
  <si>
    <t>Retiro de banca prefabricada con recuperación a favor de la dependencia, piezas removibles por dos personas. Incluye: materiales, mano de obra, herramienta, acarreos horizontales y/o verticales, limpieza del área de trabajo y todo lo necesario para su correcta ejecución. P.U.O.T.</t>
  </si>
  <si>
    <t>Demolición y retiro de banquetas o firmes, tapas y camellones de 8 cm. a 12 cm. de espesor promedio, de concreto armado, con medios mecánicos, considerando la demolición de guarniciones. Incluye: mano de obra, herramienta, acarreos horizontales y/o verticales al sitio de acopio indicado por la supervisión y retiro fuera de la obra a tiro libre, limpieza del área de trabajo. P.U.O.T.</t>
  </si>
  <si>
    <t>10401-6013</t>
  </si>
  <si>
    <t>Refuerzo en lecho inferior de losa, por medio de parilla sencilla de No. 3 @ 20 cm en ambos sentidos a  1/4" del claro, a ejes de trabes. Incluye: suministro de materiales, acarreos , cortes, traslapes, desperdicios, habilitado, cimbrado acabado común, descimbrado , limpieza, mano de obra, equipo y herramienta.</t>
  </si>
  <si>
    <t>Losa de 15 cm. de espesor de concreto premezclado F'c=250 kg/cm2, armado con parrilla sencilla de No. 3, en sentido corto a cada 20 cm y en sentido largo a cada 15,  Incluye: suministro de materiales, acarreos, elevaciones , cortes, traslapes, desperdicios, habilitado, cimbrado acabado común, colado, vibrado, descimbrado , limpieza, mano de obra, equipo y herramienta. P.U.O.T.</t>
  </si>
  <si>
    <t>LOSA15-20.1</t>
  </si>
  <si>
    <t xml:space="preserve">Base de cerca perimetral conformado por muro a bajo muro bajo elaborado con block hueco de 40x15x20cm (LxAxH) con aplanado pulido para igualar a elementos de concreto en textura y color, s.m.a; con un firme en la parte superior de 10cm de espesor. Se considera una plantilla de desplante de 10cm de espesor. H: 30cm / n.p.t. Incluye: suministro de materiales, acarreos, elevaciones, armado, cimbrado, colado, vibrado, descimbrado, mano de obra, equipo y herramienta. P.U.O.T. </t>
  </si>
  <si>
    <t>Graderia  sobre plancha de concreto de 10 de de espesor de 45 cm cada escalon de ancho (5 escalones en total), armada con malla electrosoldada 6-6/10-10, cimbra perdida en cara inferior y en bordes acabado comun para recibir acabdo final, sobre muros de block gris de 15 cm de espesor, con pieza de 15x20x40 cm, asentado con mortero cemento arena prop. 1:4, de 1cm de espesor, con castillos ahogados con varilla de No. 3 @ 60 cm, con concreto f'c=150 kg/cm2. Incluye: suministro de materiales, acarreos, elevaciones, armado, cimbrado, colado, vibrado, descimbrado, mano de obra, equipo y herramienta. P.U.O.T.</t>
  </si>
  <si>
    <t>Huellas de concreto, en tableros promedio de 1.20 x 0.40 x 0.10 cm de espesor,  a base de concreto f´c=150 kg/cm² armado con malla electrosoldada 6-6 /10-10 colado en sitio, acabado cepillado s.m.a. entrecalle de 2" entre piezas despiece segun plano</t>
  </si>
  <si>
    <t>001-001-005.1</t>
  </si>
  <si>
    <t>Guarnición de10x10cm a base de concreto colado en obra, acabado pulido s.m.a. Incluye materiales mano de obra, equipo, herramienta acarreos horizontales y/o verticales al sitio de los trabajos, limpieza del área de trabajo durante y al termino del concepto.  P.U.O.T.</t>
  </si>
  <si>
    <t>001-001-087</t>
  </si>
  <si>
    <t>Adocreto prefabricado mca. Joben o similar en calidad; formato rectangular liso de: 12x20x4 CM (LxAxE), según muestra aprobada. Se mantienen cantos r</t>
  </si>
  <si>
    <t>Cerca perimetral conformada por perfiles tubulares rectangulares de 4x1 1/2'' y postes intermedios de perfil tubular rectangular de 3/4 x 2 1/4'' con altura de 1.50M; con recubrimiento de pintura electrostática en color según muestra aprobada; diseño según planos de herrería.. incluye materiales mano de obra, equipo, herramienta, acarreos horizontales y/o verticales al sitio de los trabajos.</t>
  </si>
  <si>
    <t>Suministro y colocación de Juego Arcos, conformado por 4 perfiles tubulares ?3'' cal. 18 @1.17m, fijo en sus costados a horizontales por medio de soldadura y ahogado a dado de concreto armado, por la parte inferior; con horizontales a base de perfiles tubulares de ?2'' cal. 18, fijo a arcos por medio de soldadura. Acabado a dos manos de color con primer anticorrosivo con esmalte en color negro mate mca. comex o similar en calidad,   s.m.a. de acuerdo a planos de herrería.   Incluye pieza, predimensionamiento, ajuste en caso de requerirlo, transporte del subcontrato, medios adecuados para su transportación, verificación del funcionamiento adecuado, limpieza del área de trabajo durante y al termino del concepto. P.U.O.T.</t>
  </si>
  <si>
    <t>Interruptor termomagnético de  3P, 30 AMP marca. Squere' D o equivalente en calidad. Incluye: material, mano de obra, herramienta, equipo, conexión y pruebas, acarreos horizontales y/o verticales al sitio de los trabajos, limpieza del área. P.U.O.T.</t>
  </si>
  <si>
    <t>Bolardo de cubo de concreto hecho en obra  de 45x45x45, con entrecalle entre pisos y pieza de 50cm, se colocaran casetones de poliestireno y se anclaran al piso por medio de varilla  de No. 4, anclaje de hasta 15 cm de espesor, se realizará el forro de los casetones con malla electrosoldad 6-6/10-10  y se colará concreto, f'c= 200 kg/ cm2, se utilizaará cimbra de segunda. Incluye materiales mano de obra, equipo, herramienta, acarrreos horizontales y/o verticales al sitio de los trabajos. limpieza durante y al termino del concepto. P.U.O.T.</t>
  </si>
  <si>
    <t>230.08.15</t>
  </si>
  <si>
    <t>Arbusto ruda,  con una dimension de 1m de altura con un diametro de follaje de 0.60 m. plantada en tierra mezclada compuesta de la siguiente proporcion 2/3 de tierra del sitio y 1/3 de composta,,considerando la siembra, y riego durante un mes o hasta su arraigo.Incluye: planta, material, mano de obra, herramienta, acarreos horizontales y verticales al sitio, la siembra,y limpieza del area de plantaciòn. P.U.O.T.T.</t>
  </si>
  <si>
    <t>RIEH-020</t>
  </si>
  <si>
    <t>Plantilla de 5 cm. de espesor de concreto hecho en obra de F'c= 100 kg/cm2, con refuerzo de malla electrosoldada,  considerando: preparación de la superficie, nivelación, maestreado y colado. Incluye: materiales, mano de obra, herramienta, acarreos horizontales y/o verticales, limpieza del área de trabajo y todo lo necesario para su correcta ejecución. P.U.O.T.</t>
  </si>
  <si>
    <t>Firme 10 cm de espesor a base de  concreto acabado lavado, con grano expuesto de 3/4", según muestra aprobada, junta @ 2.00 mt a base de adoquin cuadrado 12.50 x 12.50, 4 cm de espesor, color adobe, mca grupo joben o similar, despiece según plano.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</si>
</sst>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80A]* #,##0.00_-;\-[$$-80A]* #,##0.00_-;_-[$$-80A]* &quot;-&quot;??_-;_-@"/>
    <numFmt numFmtId="165" formatCode="[$-C0A]mmm\-yy"/>
    <numFmt numFmtId="166" formatCode="_-&quot;$&quot;* #,##0.00_-;\-&quot;$&quot;* #,##0.00_-;_-&quot;$&quot;* &quot;-&quot;??_-;_-@"/>
    <numFmt numFmtId="167" formatCode="yyyy\.mm\.dd"/>
    <numFmt numFmtId="168" formatCode="yyyy\.m\.d"/>
  </numFmts>
  <fonts count="14">
    <font>
      <sz val="11"/>
      <color theme="1"/>
      <name val="Calibri"/>
      <scheme val="minor"/>
    </font>
    <font>
      <sz val="11"/>
      <color theme="1"/>
      <name val="Century Gothic"/>
    </font>
    <font>
      <b/>
      <sz val="11"/>
      <color theme="1"/>
      <name val="Century Gothic"/>
    </font>
    <font>
      <b/>
      <sz val="14"/>
      <color theme="1"/>
      <name val="Century Gothic"/>
    </font>
    <font>
      <b/>
      <sz val="11"/>
      <color theme="0"/>
      <name val="Century Gothic"/>
    </font>
    <font>
      <sz val="11"/>
      <color theme="0"/>
      <name val="Century Gothic"/>
    </font>
    <font>
      <sz val="11"/>
      <name val="Calibri"/>
    </font>
    <font>
      <sz val="11"/>
      <color rgb="FFFFFFFF"/>
      <name val="Century Gothic"/>
    </font>
    <font>
      <sz val="16"/>
      <color theme="1"/>
      <name val="Century Gothic"/>
    </font>
    <font>
      <b/>
      <sz val="16"/>
      <color theme="0"/>
      <name val="Century Gothic"/>
    </font>
    <font>
      <sz val="11"/>
      <color theme="1"/>
      <name val="Century Gothic"/>
      <family val="2"/>
    </font>
    <font>
      <b/>
      <sz val="14"/>
      <color theme="0"/>
      <name val="Century Gothic"/>
      <family val="2"/>
    </font>
    <font>
      <b/>
      <sz val="16"/>
      <color theme="0"/>
      <name val="Century Gothic"/>
      <family val="2"/>
    </font>
    <font>
      <sz val="11"/>
      <color theme="0"/>
      <name val="Century Gothic"/>
      <family val="2"/>
    </font>
  </fonts>
  <fills count="17">
    <fill>
      <patternFill patternType="none"/>
    </fill>
    <fill>
      <patternFill patternType="gray125"/>
    </fill>
    <fill>
      <patternFill patternType="solid">
        <fgColor rgb="FFFFFFFF"/>
        <bgColor rgb="FFFFFFFF"/>
      </patternFill>
    </fill>
    <fill>
      <patternFill patternType="solid">
        <fgColor rgb="FF333F4F"/>
        <bgColor rgb="FF333F4F"/>
      </patternFill>
    </fill>
    <fill>
      <patternFill patternType="solid">
        <fgColor rgb="FF3A3838"/>
        <bgColor rgb="FF3A3838"/>
      </patternFill>
    </fill>
    <fill>
      <patternFill patternType="solid">
        <fgColor rgb="FF7F7F7F"/>
        <bgColor rgb="FF7F7F7F"/>
      </patternFill>
    </fill>
    <fill>
      <patternFill patternType="solid">
        <fgColor rgb="FF548135"/>
        <bgColor rgb="FF548135"/>
      </patternFill>
    </fill>
    <fill>
      <patternFill patternType="solid">
        <fgColor rgb="FF505582"/>
        <bgColor rgb="FF505582"/>
      </patternFill>
    </fill>
    <fill>
      <patternFill patternType="solid">
        <fgColor rgb="FFFFFF00"/>
        <bgColor rgb="FFFFFF00"/>
      </patternFill>
    </fill>
    <fill>
      <patternFill patternType="solid">
        <fgColor rgb="FFBFBFBF"/>
        <bgColor rgb="FFBFBFBF"/>
      </patternFill>
    </fill>
    <fill>
      <patternFill patternType="solid">
        <fgColor rgb="FF3F3F3F"/>
        <bgColor rgb="FF3F3F3F"/>
      </patternFill>
    </fill>
    <fill>
      <patternFill patternType="solid">
        <fgColor theme="0"/>
        <bgColor theme="0"/>
      </patternFill>
    </fill>
    <fill>
      <patternFill patternType="solid">
        <fgColor theme="0"/>
        <bgColor indexed="64"/>
      </patternFill>
    </fill>
    <fill>
      <patternFill patternType="solid">
        <fgColor theme="0"/>
        <bgColor rgb="FFEAD1DC"/>
      </patternFill>
    </fill>
    <fill>
      <patternFill patternType="solid">
        <fgColor theme="0"/>
        <bgColor rgb="FFFFFF00"/>
      </patternFill>
    </fill>
    <fill>
      <patternFill patternType="solid">
        <fgColor theme="0"/>
        <bgColor rgb="FFF3F3F3"/>
      </patternFill>
    </fill>
    <fill>
      <patternFill patternType="solid">
        <fgColor theme="0"/>
        <bgColor rgb="FFFFFFFF"/>
      </patternFill>
    </fill>
  </fills>
  <borders count="38">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hair">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69">
    <xf numFmtId="0" fontId="0" fillId="0" borderId="0" xfId="0"/>
    <xf numFmtId="4" fontId="1" fillId="0" borderId="0" xfId="0" applyNumberFormat="1" applyFont="1"/>
    <xf numFmtId="4" fontId="1" fillId="2" borderId="0" xfId="0" applyNumberFormat="1" applyFont="1" applyFill="1"/>
    <xf numFmtId="4" fontId="2" fillId="0" borderId="1" xfId="0" applyNumberFormat="1" applyFont="1" applyBorder="1" applyAlignment="1">
      <alignment horizontal="left" vertical="center"/>
    </xf>
    <xf numFmtId="4" fontId="2" fillId="0" borderId="3" xfId="0" applyNumberFormat="1" applyFont="1" applyBorder="1" applyAlignment="1">
      <alignment horizontal="left" vertical="center" wrapText="1"/>
    </xf>
    <xf numFmtId="4" fontId="2" fillId="0" borderId="4" xfId="0" applyNumberFormat="1" applyFont="1" applyBorder="1" applyAlignment="1">
      <alignment horizontal="left" vertical="center"/>
    </xf>
    <xf numFmtId="4" fontId="1" fillId="0" borderId="6" xfId="0" applyNumberFormat="1" applyFont="1" applyBorder="1" applyAlignment="1">
      <alignment horizontal="left" vertical="center"/>
    </xf>
    <xf numFmtId="4" fontId="2" fillId="0" borderId="7" xfId="0" applyNumberFormat="1" applyFont="1" applyBorder="1" applyAlignment="1">
      <alignment vertical="center" wrapText="1"/>
    </xf>
    <xf numFmtId="165" fontId="2" fillId="0" borderId="9" xfId="0" applyNumberFormat="1" applyFont="1" applyBorder="1" applyAlignment="1">
      <alignment horizontal="center" vertical="center"/>
    </xf>
    <xf numFmtId="4" fontId="1" fillId="0" borderId="0" xfId="0" applyNumberFormat="1" applyFont="1" applyAlignment="1">
      <alignment vertical="center"/>
    </xf>
    <xf numFmtId="4" fontId="1" fillId="0" borderId="0" xfId="0" applyNumberFormat="1" applyFont="1" applyAlignment="1">
      <alignment horizontal="center"/>
    </xf>
    <xf numFmtId="164" fontId="1" fillId="0" borderId="0" xfId="0" applyNumberFormat="1" applyFont="1" applyAlignment="1">
      <alignment horizontal="right" vertical="center"/>
    </xf>
    <xf numFmtId="164" fontId="2" fillId="0" borderId="0" xfId="0" applyNumberFormat="1" applyFont="1" applyAlignment="1">
      <alignment vertical="center"/>
    </xf>
    <xf numFmtId="4" fontId="3" fillId="0" borderId="0" xfId="0" applyNumberFormat="1" applyFont="1" applyAlignment="1">
      <alignment horizontal="center"/>
    </xf>
    <xf numFmtId="4" fontId="4" fillId="3" borderId="10" xfId="0" applyNumberFormat="1" applyFont="1" applyFill="1" applyBorder="1" applyAlignment="1">
      <alignment horizontal="center" vertical="center"/>
    </xf>
    <xf numFmtId="4" fontId="4" fillId="3" borderId="11" xfId="0" applyNumberFormat="1" applyFont="1" applyFill="1" applyBorder="1" applyAlignment="1">
      <alignment horizontal="center" vertical="center"/>
    </xf>
    <xf numFmtId="164" fontId="4" fillId="3" borderId="11" xfId="0" applyNumberFormat="1" applyFont="1" applyFill="1" applyBorder="1" applyAlignment="1">
      <alignment horizontal="center" vertical="center"/>
    </xf>
    <xf numFmtId="164" fontId="1" fillId="0" borderId="0" xfId="0" applyNumberFormat="1" applyFont="1" applyAlignment="1">
      <alignment vertical="center"/>
    </xf>
    <xf numFmtId="4" fontId="4" fillId="4" borderId="12" xfId="0" applyNumberFormat="1" applyFont="1" applyFill="1" applyBorder="1" applyAlignment="1">
      <alignment horizontal="center"/>
    </xf>
    <xf numFmtId="4" fontId="4" fillId="4" borderId="13" xfId="0" applyNumberFormat="1" applyFont="1" applyFill="1" applyBorder="1" applyAlignment="1">
      <alignment horizontal="center"/>
    </xf>
    <xf numFmtId="4" fontId="4" fillId="4" borderId="14" xfId="0" applyNumberFormat="1" applyFont="1" applyFill="1" applyBorder="1" applyAlignment="1">
      <alignment horizontal="center"/>
    </xf>
    <xf numFmtId="4" fontId="4" fillId="5" borderId="12" xfId="0" applyNumberFormat="1" applyFont="1" applyFill="1" applyBorder="1" applyAlignment="1">
      <alignment horizontal="left"/>
    </xf>
    <xf numFmtId="4" fontId="4" fillId="5" borderId="13" xfId="0" applyNumberFormat="1" applyFont="1" applyFill="1" applyBorder="1" applyAlignment="1">
      <alignment horizontal="left"/>
    </xf>
    <xf numFmtId="4" fontId="4" fillId="5" borderId="14" xfId="0" applyNumberFormat="1" applyFont="1" applyFill="1" applyBorder="1" applyAlignment="1">
      <alignment horizontal="left"/>
    </xf>
    <xf numFmtId="4" fontId="5" fillId="6" borderId="15" xfId="0" applyNumberFormat="1" applyFont="1" applyFill="1" applyBorder="1" applyAlignment="1">
      <alignment horizontal="center" vertical="center"/>
    </xf>
    <xf numFmtId="4" fontId="5" fillId="7" borderId="16" xfId="0" applyNumberFormat="1" applyFont="1" applyFill="1" applyBorder="1" applyAlignment="1">
      <alignment horizontal="center" vertical="center"/>
    </xf>
    <xf numFmtId="164" fontId="5" fillId="7" borderId="16" xfId="0" applyNumberFormat="1" applyFont="1" applyFill="1" applyBorder="1" applyAlignment="1">
      <alignment horizontal="right" vertical="center"/>
    </xf>
    <xf numFmtId="164" fontId="5" fillId="7" borderId="17" xfId="0" applyNumberFormat="1" applyFont="1" applyFill="1" applyBorder="1" applyAlignment="1">
      <alignment horizontal="center" vertical="center"/>
    </xf>
    <xf numFmtId="4" fontId="1" fillId="2" borderId="18"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164" fontId="1" fillId="2" borderId="19" xfId="0" applyNumberFormat="1" applyFont="1" applyFill="1" applyBorder="1" applyAlignment="1">
      <alignment horizontal="right" vertical="center"/>
    </xf>
    <xf numFmtId="164" fontId="1" fillId="2" borderId="20" xfId="0" applyNumberFormat="1" applyFont="1" applyFill="1" applyBorder="1" applyAlignment="1">
      <alignment horizontal="center" vertical="center"/>
    </xf>
    <xf numFmtId="164" fontId="1" fillId="2" borderId="21" xfId="0" applyNumberFormat="1" applyFont="1" applyFill="1" applyBorder="1" applyAlignment="1">
      <alignment horizontal="right" vertical="center"/>
    </xf>
    <xf numFmtId="4" fontId="1" fillId="2" borderId="21" xfId="0" applyNumberFormat="1" applyFont="1" applyFill="1" applyBorder="1" applyAlignment="1">
      <alignment horizontal="center" vertical="center"/>
    </xf>
    <xf numFmtId="4" fontId="1" fillId="0" borderId="22" xfId="0" applyNumberFormat="1" applyFont="1" applyBorder="1" applyAlignment="1">
      <alignment horizontal="center" vertical="center"/>
    </xf>
    <xf numFmtId="4" fontId="1" fillId="9" borderId="16" xfId="0" applyNumberFormat="1" applyFont="1" applyFill="1" applyBorder="1" applyAlignment="1">
      <alignment horizontal="center" vertical="center"/>
    </xf>
    <xf numFmtId="164" fontId="1" fillId="9" borderId="16" xfId="0" applyNumberFormat="1" applyFont="1" applyFill="1" applyBorder="1" applyAlignment="1">
      <alignment horizontal="right" vertical="center"/>
    </xf>
    <xf numFmtId="164" fontId="1" fillId="9" borderId="17" xfId="0" applyNumberFormat="1" applyFont="1" applyFill="1" applyBorder="1" applyAlignment="1">
      <alignment horizontal="center" vertical="center"/>
    </xf>
    <xf numFmtId="4" fontId="1" fillId="0" borderId="18" xfId="0" applyNumberFormat="1" applyFont="1" applyBorder="1" applyAlignment="1">
      <alignment horizontal="center" vertical="center"/>
    </xf>
    <xf numFmtId="4" fontId="1" fillId="0" borderId="19" xfId="0" applyNumberFormat="1" applyFont="1" applyBorder="1" applyAlignment="1">
      <alignment horizontal="center" vertical="center"/>
    </xf>
    <xf numFmtId="164" fontId="1" fillId="0" borderId="19" xfId="0" applyNumberFormat="1" applyFont="1" applyBorder="1" applyAlignment="1">
      <alignment horizontal="right" vertical="center"/>
    </xf>
    <xf numFmtId="164" fontId="1" fillId="0" borderId="20" xfId="0" applyNumberFormat="1" applyFont="1" applyBorder="1" applyAlignment="1">
      <alignment horizontal="center" vertical="center"/>
    </xf>
    <xf numFmtId="0" fontId="1" fillId="0" borderId="0" xfId="0" applyFont="1" applyAlignment="1">
      <alignment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2" borderId="19" xfId="0" applyFont="1" applyFill="1" applyBorder="1" applyAlignment="1">
      <alignment horizontal="center" vertical="center" wrapText="1"/>
    </xf>
    <xf numFmtId="164" fontId="1" fillId="0" borderId="19" xfId="0" applyNumberFormat="1" applyFont="1" applyBorder="1" applyAlignment="1">
      <alignment horizontal="center" vertical="center" wrapText="1"/>
    </xf>
    <xf numFmtId="164" fontId="1" fillId="0" borderId="20" xfId="0" applyNumberFormat="1" applyFont="1" applyBorder="1" applyAlignment="1">
      <alignment horizontal="center" vertical="center" wrapText="1"/>
    </xf>
    <xf numFmtId="4" fontId="1" fillId="0" borderId="0" xfId="0" applyNumberFormat="1" applyFont="1" applyAlignment="1">
      <alignment wrapText="1"/>
    </xf>
    <xf numFmtId="4" fontId="1" fillId="0" borderId="18" xfId="0" applyNumberFormat="1" applyFont="1" applyBorder="1" applyAlignment="1">
      <alignment horizontal="center" vertical="center" wrapText="1"/>
    </xf>
    <xf numFmtId="4" fontId="1" fillId="0" borderId="19" xfId="0" applyNumberFormat="1" applyFont="1" applyBorder="1" applyAlignment="1">
      <alignment horizontal="center" vertical="center" wrapText="1"/>
    </xf>
    <xf numFmtId="164" fontId="1" fillId="0" borderId="21" xfId="0" applyNumberFormat="1" applyFont="1" applyBorder="1" applyAlignment="1">
      <alignment horizontal="right" vertical="center" wrapText="1"/>
    </xf>
    <xf numFmtId="0" fontId="1" fillId="0" borderId="19" xfId="0" applyFont="1" applyBorder="1" applyAlignment="1">
      <alignment horizontal="center" vertical="center"/>
    </xf>
    <xf numFmtId="164" fontId="1" fillId="0" borderId="23" xfId="0" applyNumberFormat="1" applyFont="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164" fontId="1" fillId="2" borderId="19" xfId="0" applyNumberFormat="1" applyFont="1" applyFill="1" applyBorder="1" applyAlignment="1">
      <alignment vertical="center"/>
    </xf>
    <xf numFmtId="166" fontId="1" fillId="2" borderId="20" xfId="0" applyNumberFormat="1" applyFont="1" applyFill="1" applyBorder="1" applyAlignment="1">
      <alignment horizontal="center" vertical="center"/>
    </xf>
    <xf numFmtId="4" fontId="1" fillId="0" borderId="21" xfId="0" applyNumberFormat="1" applyFont="1" applyBorder="1" applyAlignment="1">
      <alignment horizontal="center" vertical="center"/>
    </xf>
    <xf numFmtId="164" fontId="1" fillId="0" borderId="21" xfId="0" applyNumberFormat="1" applyFont="1" applyBorder="1" applyAlignment="1">
      <alignment horizontal="right" vertical="center"/>
    </xf>
    <xf numFmtId="4" fontId="1" fillId="2" borderId="22" xfId="0" applyNumberFormat="1" applyFont="1" applyFill="1" applyBorder="1" applyAlignment="1">
      <alignment horizontal="center" vertical="center"/>
    </xf>
    <xf numFmtId="164" fontId="1" fillId="2" borderId="23" xfId="0" applyNumberFormat="1" applyFont="1" applyFill="1" applyBorder="1" applyAlignment="1">
      <alignment horizontal="center" vertical="center"/>
    </xf>
    <xf numFmtId="167" fontId="1" fillId="2" borderId="18" xfId="0"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0" xfId="0" applyFont="1" applyAlignment="1">
      <alignment horizontal="center" vertical="center" wrapText="1"/>
    </xf>
    <xf numFmtId="164" fontId="1" fillId="2" borderId="21" xfId="0" applyNumberFormat="1" applyFont="1" applyFill="1" applyBorder="1" applyAlignment="1">
      <alignment vertical="center"/>
    </xf>
    <xf numFmtId="166" fontId="1" fillId="0" borderId="23" xfId="0" applyNumberFormat="1" applyFont="1" applyBorder="1" applyAlignment="1">
      <alignment horizontal="center" vertical="center"/>
    </xf>
    <xf numFmtId="166" fontId="1" fillId="0" borderId="0" xfId="0" applyNumberFormat="1" applyFont="1" applyAlignment="1">
      <alignment horizontal="left"/>
    </xf>
    <xf numFmtId="166" fontId="1" fillId="0" borderId="20"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9" borderId="26" xfId="0" applyNumberFormat="1" applyFont="1" applyFill="1" applyBorder="1" applyAlignment="1">
      <alignment horizontal="center" vertical="center"/>
    </xf>
    <xf numFmtId="164" fontId="1" fillId="9" borderId="26" xfId="0" applyNumberFormat="1" applyFont="1" applyFill="1" applyBorder="1" applyAlignment="1">
      <alignment horizontal="right" vertical="center"/>
    </xf>
    <xf numFmtId="164" fontId="1" fillId="9" borderId="27" xfId="0" applyNumberFormat="1" applyFont="1" applyFill="1" applyBorder="1" applyAlignment="1">
      <alignment horizontal="center" vertical="center"/>
    </xf>
    <xf numFmtId="4" fontId="1" fillId="0" borderId="0" xfId="0" applyNumberFormat="1" applyFont="1" applyAlignment="1">
      <alignment horizontal="center" vertical="center"/>
    </xf>
    <xf numFmtId="164" fontId="4" fillId="10" borderId="31" xfId="0" applyNumberFormat="1" applyFont="1" applyFill="1" applyBorder="1" applyAlignment="1">
      <alignment horizontal="center" vertical="center"/>
    </xf>
    <xf numFmtId="0" fontId="1" fillId="0" borderId="18" xfId="0" applyFont="1" applyBorder="1" applyAlignment="1">
      <alignment horizontal="center" vertical="center"/>
    </xf>
    <xf numFmtId="168" fontId="1" fillId="2" borderId="18" xfId="0" applyNumberFormat="1" applyFont="1" applyFill="1" applyBorder="1" applyAlignment="1">
      <alignment horizontal="center" vertical="center"/>
    </xf>
    <xf numFmtId="0" fontId="1" fillId="0" borderId="21" xfId="0" applyFont="1" applyBorder="1" applyAlignment="1">
      <alignment horizontal="center" vertical="center"/>
    </xf>
    <xf numFmtId="164" fontId="1" fillId="0" borderId="21" xfId="0" applyNumberFormat="1" applyFont="1" applyBorder="1" applyAlignment="1">
      <alignment vertical="center"/>
    </xf>
    <xf numFmtId="164" fontId="1" fillId="0" borderId="19" xfId="0" applyNumberFormat="1" applyFont="1" applyBorder="1" applyAlignment="1">
      <alignment vertical="center"/>
    </xf>
    <xf numFmtId="0" fontId="1" fillId="0" borderId="21" xfId="0" applyFont="1" applyBorder="1" applyAlignment="1">
      <alignment horizontal="right" vertical="center"/>
    </xf>
    <xf numFmtId="4" fontId="1" fillId="11" borderId="0" xfId="0" applyNumberFormat="1" applyFont="1" applyFill="1"/>
    <xf numFmtId="0" fontId="1" fillId="11" borderId="21" xfId="0" applyFont="1" applyFill="1" applyBorder="1" applyAlignment="1">
      <alignment horizontal="center" vertical="center"/>
    </xf>
    <xf numFmtId="4" fontId="1" fillId="11" borderId="19" xfId="0" applyNumberFormat="1" applyFont="1" applyFill="1" applyBorder="1" applyAlignment="1">
      <alignment horizontal="center" vertical="center"/>
    </xf>
    <xf numFmtId="164" fontId="1" fillId="11" borderId="20" xfId="0" applyNumberFormat="1" applyFont="1" applyFill="1" applyBorder="1" applyAlignment="1">
      <alignment horizontal="center" vertical="center"/>
    </xf>
    <xf numFmtId="4" fontId="1" fillId="11" borderId="0" xfId="0" applyNumberFormat="1" applyFont="1" applyFill="1" applyAlignment="1">
      <alignment wrapText="1"/>
    </xf>
    <xf numFmtId="164" fontId="1" fillId="2" borderId="21" xfId="0" applyNumberFormat="1" applyFont="1" applyFill="1" applyBorder="1" applyAlignment="1">
      <alignment horizontal="center" vertical="center"/>
    </xf>
    <xf numFmtId="164" fontId="1" fillId="0" borderId="21" xfId="0" applyNumberFormat="1" applyFont="1" applyBorder="1" applyAlignment="1">
      <alignment horizontal="center" vertical="center"/>
    </xf>
    <xf numFmtId="0" fontId="1" fillId="0" borderId="22" xfId="0" applyFont="1" applyBorder="1" applyAlignment="1">
      <alignment horizontal="center" vertical="center" wrapText="1"/>
    </xf>
    <xf numFmtId="4" fontId="1" fillId="11" borderId="21" xfId="0" applyNumberFormat="1" applyFont="1" applyFill="1" applyBorder="1" applyAlignment="1">
      <alignment horizontal="center" vertical="center"/>
    </xf>
    <xf numFmtId="4" fontId="1" fillId="11" borderId="18" xfId="0" applyNumberFormat="1" applyFont="1" applyFill="1" applyBorder="1" applyAlignment="1">
      <alignment horizontal="center" vertical="center"/>
    </xf>
    <xf numFmtId="164" fontId="1" fillId="11" borderId="19" xfId="0" applyNumberFormat="1" applyFont="1" applyFill="1" applyBorder="1" applyAlignment="1">
      <alignment horizontal="right" vertical="center"/>
    </xf>
    <xf numFmtId="4" fontId="8" fillId="0" borderId="0" xfId="0" applyNumberFormat="1" applyFont="1"/>
    <xf numFmtId="164" fontId="9" fillId="10" borderId="35" xfId="0" applyNumberFormat="1" applyFont="1" applyFill="1" applyBorder="1" applyAlignment="1">
      <alignment horizontal="right" wrapText="1"/>
    </xf>
    <xf numFmtId="164" fontId="9" fillId="10" borderId="11" xfId="0" applyNumberFormat="1" applyFont="1" applyFill="1" applyBorder="1" applyAlignment="1">
      <alignment vertical="center"/>
    </xf>
    <xf numFmtId="164" fontId="3" fillId="0" borderId="0" xfId="0" applyNumberFormat="1" applyFont="1" applyAlignment="1">
      <alignment horizontal="right" wrapText="1"/>
    </xf>
    <xf numFmtId="164" fontId="3" fillId="0" borderId="0" xfId="0" applyNumberFormat="1" applyFont="1" applyAlignment="1">
      <alignment vertical="center"/>
    </xf>
    <xf numFmtId="4" fontId="9" fillId="10" borderId="36" xfId="0" applyNumberFormat="1" applyFont="1" applyFill="1" applyBorder="1" applyAlignment="1">
      <alignment horizontal="right" wrapText="1"/>
    </xf>
    <xf numFmtId="4" fontId="9" fillId="10" borderId="37" xfId="0" applyNumberFormat="1" applyFont="1" applyFill="1" applyBorder="1" applyAlignment="1">
      <alignment horizontal="right" wrapText="1"/>
    </xf>
    <xf numFmtId="4" fontId="1" fillId="8" borderId="0" xfId="0" applyNumberFormat="1" applyFont="1" applyFill="1" applyAlignment="1">
      <alignment horizontal="center"/>
    </xf>
    <xf numFmtId="164" fontId="1" fillId="8" borderId="0" xfId="0" applyNumberFormat="1" applyFont="1" applyFill="1" applyAlignment="1">
      <alignment vertical="center"/>
    </xf>
    <xf numFmtId="4" fontId="1" fillId="0" borderId="0" xfId="0" applyNumberFormat="1" applyFont="1" applyAlignment="1">
      <alignment horizontal="justify" vertical="top"/>
    </xf>
    <xf numFmtId="4" fontId="1" fillId="0" borderId="5" xfId="0" applyNumberFormat="1" applyFont="1" applyBorder="1" applyAlignment="1">
      <alignment horizontal="justify" vertical="top"/>
    </xf>
    <xf numFmtId="4" fontId="2" fillId="0" borderId="8" xfId="0" applyNumberFormat="1" applyFont="1" applyBorder="1" applyAlignment="1">
      <alignment horizontal="justify" vertical="top"/>
    </xf>
    <xf numFmtId="4" fontId="3" fillId="0" borderId="0" xfId="0" applyNumberFormat="1" applyFont="1" applyAlignment="1">
      <alignment horizontal="justify" vertical="top"/>
    </xf>
    <xf numFmtId="4" fontId="4" fillId="3" borderId="11" xfId="0" applyNumberFormat="1" applyFont="1" applyFill="1" applyBorder="1" applyAlignment="1">
      <alignment horizontal="justify" vertical="top"/>
    </xf>
    <xf numFmtId="4" fontId="4" fillId="4" borderId="13" xfId="0" applyNumberFormat="1" applyFont="1" applyFill="1" applyBorder="1" applyAlignment="1">
      <alignment horizontal="justify" vertical="top"/>
    </xf>
    <xf numFmtId="4" fontId="4" fillId="5" borderId="13" xfId="0" applyNumberFormat="1" applyFont="1" applyFill="1" applyBorder="1" applyAlignment="1">
      <alignment horizontal="justify" vertical="top"/>
    </xf>
    <xf numFmtId="4" fontId="8" fillId="0" borderId="0" xfId="0" applyNumberFormat="1" applyFont="1" applyAlignment="1">
      <alignment horizontal="justify" vertical="top"/>
    </xf>
    <xf numFmtId="0" fontId="0" fillId="0" borderId="0" xfId="0" applyAlignment="1">
      <alignment horizontal="justify" vertical="top"/>
    </xf>
    <xf numFmtId="4" fontId="1" fillId="12" borderId="0" xfId="0" applyNumberFormat="1" applyFont="1" applyFill="1"/>
    <xf numFmtId="4" fontId="1" fillId="12" borderId="22" xfId="0" applyNumberFormat="1" applyFont="1" applyFill="1" applyBorder="1" applyAlignment="1">
      <alignment horizontal="center" vertical="center"/>
    </xf>
    <xf numFmtId="4" fontId="1" fillId="12" borderId="21" xfId="0" applyNumberFormat="1" applyFont="1" applyFill="1" applyBorder="1" applyAlignment="1">
      <alignment horizontal="center" vertical="center"/>
    </xf>
    <xf numFmtId="4" fontId="1" fillId="13" borderId="21" xfId="0" applyNumberFormat="1" applyFont="1" applyFill="1" applyBorder="1" applyAlignment="1">
      <alignment horizontal="center" vertical="center"/>
    </xf>
    <xf numFmtId="164" fontId="1" fillId="12" borderId="21" xfId="0" applyNumberFormat="1" applyFont="1" applyFill="1" applyBorder="1" applyAlignment="1">
      <alignment horizontal="right" vertical="center"/>
    </xf>
    <xf numFmtId="164" fontId="1" fillId="12" borderId="23" xfId="0" applyNumberFormat="1" applyFont="1" applyFill="1" applyBorder="1" applyAlignment="1">
      <alignment horizontal="center" vertical="center"/>
    </xf>
    <xf numFmtId="0" fontId="0" fillId="12" borderId="0" xfId="0" applyFill="1"/>
    <xf numFmtId="4" fontId="2" fillId="0" borderId="2" xfId="0" applyNumberFormat="1" applyFont="1" applyBorder="1" applyAlignment="1">
      <alignment horizontal="justify" vertical="top"/>
    </xf>
    <xf numFmtId="4" fontId="5" fillId="7" borderId="16" xfId="0" applyNumberFormat="1" applyFont="1" applyFill="1" applyBorder="1" applyAlignment="1">
      <alignment horizontal="justify" vertical="top"/>
    </xf>
    <xf numFmtId="4" fontId="1" fillId="2" borderId="19" xfId="0" applyNumberFormat="1" applyFont="1" applyFill="1" applyBorder="1" applyAlignment="1">
      <alignment horizontal="justify" vertical="top"/>
    </xf>
    <xf numFmtId="4" fontId="1" fillId="2" borderId="21" xfId="0" applyNumberFormat="1" applyFont="1" applyFill="1" applyBorder="1" applyAlignment="1">
      <alignment horizontal="justify" vertical="top"/>
    </xf>
    <xf numFmtId="4" fontId="1" fillId="0" borderId="21" xfId="0" applyNumberFormat="1" applyFont="1" applyBorder="1" applyAlignment="1">
      <alignment horizontal="justify" vertical="top"/>
    </xf>
    <xf numFmtId="4" fontId="1" fillId="0" borderId="19" xfId="0" applyNumberFormat="1" applyFont="1" applyBorder="1" applyAlignment="1">
      <alignment horizontal="justify" vertical="top"/>
    </xf>
    <xf numFmtId="0" fontId="1" fillId="0" borderId="19" xfId="0" applyFont="1" applyBorder="1" applyAlignment="1">
      <alignment horizontal="justify" vertical="top"/>
    </xf>
    <xf numFmtId="0" fontId="1" fillId="2" borderId="21" xfId="0" applyFont="1" applyFill="1" applyBorder="1" applyAlignment="1">
      <alignment horizontal="justify" vertical="top"/>
    </xf>
    <xf numFmtId="0" fontId="1" fillId="2" borderId="19" xfId="0" applyFont="1" applyFill="1" applyBorder="1" applyAlignment="1">
      <alignment horizontal="justify" vertical="top"/>
    </xf>
    <xf numFmtId="4" fontId="1" fillId="0" borderId="25" xfId="0" applyNumberFormat="1" applyFont="1" applyBorder="1" applyAlignment="1">
      <alignment horizontal="justify" vertical="top"/>
    </xf>
    <xf numFmtId="4" fontId="7" fillId="7" borderId="16" xfId="0" applyNumberFormat="1" applyFont="1" applyFill="1" applyBorder="1" applyAlignment="1">
      <alignment horizontal="justify" vertical="top"/>
    </xf>
    <xf numFmtId="0" fontId="1" fillId="0" borderId="21" xfId="0" applyFont="1" applyBorder="1" applyAlignment="1">
      <alignment horizontal="justify" vertical="top"/>
    </xf>
    <xf numFmtId="0" fontId="1" fillId="11" borderId="21" xfId="0" applyFont="1" applyFill="1" applyBorder="1" applyAlignment="1">
      <alignment horizontal="justify" vertical="top"/>
    </xf>
    <xf numFmtId="4" fontId="1" fillId="13" borderId="21" xfId="0" applyNumberFormat="1" applyFont="1" applyFill="1" applyBorder="1" applyAlignment="1">
      <alignment horizontal="justify" vertical="top"/>
    </xf>
    <xf numFmtId="0" fontId="10" fillId="0" borderId="19" xfId="0" applyFont="1" applyBorder="1" applyAlignment="1">
      <alignment horizontal="justify" vertical="top"/>
    </xf>
    <xf numFmtId="4" fontId="10" fillId="2" borderId="19" xfId="0" applyNumberFormat="1" applyFont="1" applyFill="1" applyBorder="1" applyAlignment="1">
      <alignment horizontal="justify" vertical="top"/>
    </xf>
    <xf numFmtId="4" fontId="9" fillId="10" borderId="35" xfId="0" applyNumberFormat="1" applyFont="1" applyFill="1" applyBorder="1" applyAlignment="1">
      <alignment horizontal="justify" vertical="top"/>
    </xf>
    <xf numFmtId="4" fontId="1" fillId="14" borderId="21" xfId="0" applyNumberFormat="1" applyFont="1" applyFill="1" applyBorder="1" applyAlignment="1">
      <alignment horizontal="center" vertical="center"/>
    </xf>
    <xf numFmtId="4" fontId="1" fillId="15" borderId="21" xfId="0" applyNumberFormat="1" applyFont="1" applyFill="1" applyBorder="1" applyAlignment="1">
      <alignment horizontal="center" vertical="center"/>
    </xf>
    <xf numFmtId="4" fontId="1" fillId="16" borderId="21" xfId="0" applyNumberFormat="1" applyFont="1" applyFill="1" applyBorder="1" applyAlignment="1">
      <alignment horizontal="center" vertical="center"/>
    </xf>
    <xf numFmtId="0" fontId="1" fillId="0" borderId="0" xfId="0" applyFont="1" applyAlignment="1">
      <alignment horizontal="center" vertical="center"/>
    </xf>
    <xf numFmtId="4" fontId="1" fillId="0" borderId="22" xfId="0" applyNumberFormat="1" applyFont="1" applyBorder="1" applyAlignment="1">
      <alignment horizontal="center" vertical="center" wrapText="1"/>
    </xf>
    <xf numFmtId="4" fontId="1" fillId="0" borderId="21" xfId="0" applyNumberFormat="1" applyFont="1" applyBorder="1" applyAlignment="1">
      <alignment horizontal="center" vertical="center" wrapText="1"/>
    </xf>
    <xf numFmtId="4" fontId="11" fillId="0" borderId="0" xfId="0" applyNumberFormat="1" applyFont="1" applyAlignment="1">
      <alignment horizontal="right" vertical="top" wrapText="1"/>
    </xf>
    <xf numFmtId="4" fontId="12" fillId="0" borderId="0" xfId="0" applyNumberFormat="1" applyFont="1" applyAlignment="1">
      <alignment vertical="center"/>
    </xf>
    <xf numFmtId="164" fontId="12" fillId="0" borderId="0" xfId="0" applyNumberFormat="1" applyFont="1" applyAlignment="1">
      <alignment vertical="center"/>
    </xf>
    <xf numFmtId="4" fontId="3" fillId="0" borderId="0" xfId="0" applyNumberFormat="1" applyFont="1" applyAlignment="1">
      <alignment horizontal="left"/>
    </xf>
    <xf numFmtId="4" fontId="10" fillId="2" borderId="18" xfId="0" applyNumberFormat="1" applyFont="1" applyFill="1" applyBorder="1" applyAlignment="1">
      <alignment horizontal="center" vertical="center"/>
    </xf>
    <xf numFmtId="4" fontId="10" fillId="2" borderId="21" xfId="0" applyNumberFormat="1" applyFont="1" applyFill="1" applyBorder="1" applyAlignment="1">
      <alignment horizontal="justify" vertical="top"/>
    </xf>
    <xf numFmtId="4" fontId="13" fillId="7" borderId="16" xfId="0" applyNumberFormat="1" applyFont="1" applyFill="1" applyBorder="1" applyAlignment="1">
      <alignment horizontal="justify" vertical="top"/>
    </xf>
    <xf numFmtId="0" fontId="10" fillId="2" borderId="22" xfId="0" applyFont="1" applyFill="1" applyBorder="1" applyAlignment="1">
      <alignment horizontal="center" vertical="center"/>
    </xf>
    <xf numFmtId="0" fontId="10" fillId="2" borderId="21" xfId="0" applyFont="1" applyFill="1" applyBorder="1" applyAlignment="1">
      <alignment horizontal="justify" vertical="top"/>
    </xf>
    <xf numFmtId="4" fontId="10" fillId="0" borderId="18" xfId="0" applyNumberFormat="1" applyFont="1" applyBorder="1" applyAlignment="1">
      <alignment horizontal="center" vertical="center"/>
    </xf>
    <xf numFmtId="0" fontId="10" fillId="0" borderId="21" xfId="0" applyFont="1" applyBorder="1" applyAlignment="1">
      <alignment horizontal="justify" vertical="top"/>
    </xf>
    <xf numFmtId="0" fontId="10" fillId="11" borderId="22" xfId="0" applyFont="1" applyFill="1" applyBorder="1" applyAlignment="1">
      <alignment horizontal="center" vertical="center"/>
    </xf>
    <xf numFmtId="0" fontId="10" fillId="0" borderId="22" xfId="0" applyFont="1" applyBorder="1" applyAlignment="1">
      <alignment horizontal="center" vertical="center"/>
    </xf>
    <xf numFmtId="0" fontId="10" fillId="2" borderId="21" xfId="0" applyFont="1" applyFill="1" applyBorder="1" applyAlignment="1">
      <alignment horizontal="justify" vertical="top" wrapText="1"/>
    </xf>
    <xf numFmtId="0" fontId="10" fillId="0" borderId="22" xfId="0" applyFont="1" applyBorder="1" applyAlignment="1">
      <alignment horizontal="center" vertical="center" wrapText="1"/>
    </xf>
    <xf numFmtId="4" fontId="10" fillId="0" borderId="21" xfId="0" applyNumberFormat="1" applyFont="1" applyBorder="1" applyAlignment="1">
      <alignment horizontal="justify" vertical="top"/>
    </xf>
    <xf numFmtId="4" fontId="10" fillId="0" borderId="21" xfId="0" applyNumberFormat="1" applyFont="1" applyBorder="1" applyAlignment="1">
      <alignment horizontal="center" vertical="center"/>
    </xf>
    <xf numFmtId="4" fontId="10" fillId="0" borderId="22" xfId="0" applyNumberFormat="1" applyFont="1" applyBorder="1" applyAlignment="1">
      <alignment horizontal="center" vertical="center"/>
    </xf>
    <xf numFmtId="4" fontId="10" fillId="0" borderId="19" xfId="0" applyNumberFormat="1" applyFont="1" applyBorder="1" applyAlignment="1">
      <alignment horizontal="justify" vertical="top"/>
    </xf>
    <xf numFmtId="4" fontId="10" fillId="11" borderId="19" xfId="0" applyNumberFormat="1" applyFont="1" applyFill="1" applyBorder="1" applyAlignment="1">
      <alignment horizontal="justify" vertical="top"/>
    </xf>
    <xf numFmtId="0" fontId="10" fillId="0" borderId="18" xfId="0" applyFont="1" applyBorder="1" applyAlignment="1">
      <alignment horizontal="center" vertical="center"/>
    </xf>
    <xf numFmtId="4" fontId="10" fillId="2" borderId="22" xfId="0" applyNumberFormat="1" applyFont="1" applyFill="1" applyBorder="1" applyAlignment="1">
      <alignment horizontal="center" vertical="center"/>
    </xf>
    <xf numFmtId="4" fontId="5" fillId="5" borderId="32" xfId="0" applyNumberFormat="1" applyFont="1" applyFill="1" applyBorder="1" applyAlignment="1">
      <alignment horizontal="right" vertical="center"/>
    </xf>
    <xf numFmtId="0" fontId="6" fillId="0" borderId="33" xfId="0" applyFont="1" applyBorder="1"/>
    <xf numFmtId="0" fontId="6" fillId="0" borderId="34" xfId="0" applyFont="1" applyBorder="1"/>
    <xf numFmtId="4" fontId="5" fillId="5" borderId="28" xfId="0" applyNumberFormat="1" applyFont="1" applyFill="1" applyBorder="1" applyAlignment="1">
      <alignment horizontal="right" vertical="center"/>
    </xf>
    <xf numFmtId="0" fontId="6" fillId="0" borderId="29" xfId="0" applyFont="1" applyBorder="1"/>
    <xf numFmtId="0" fontId="6" fillId="0" borderId="3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161701</xdr:colOff>
      <xdr:row>2</xdr:row>
      <xdr:rowOff>135142</xdr:rowOff>
    </xdr:from>
    <xdr:ext cx="4578387" cy="895799"/>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232613" y="516142"/>
          <a:ext cx="4578387" cy="89579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62"/>
  <sheetViews>
    <sheetView showGridLines="0" tabSelected="1" view="pageBreakPreview" zoomScale="85" zoomScaleNormal="100" zoomScaleSheetLayoutView="85" workbookViewId="0">
      <selection activeCell="C388" sqref="C388"/>
    </sheetView>
  </sheetViews>
  <sheetFormatPr baseColWidth="10" defaultColWidth="14.42578125" defaultRowHeight="15" customHeight="1" outlineLevelRow="1"/>
  <cols>
    <col min="1" max="1" width="7.5703125" customWidth="1"/>
    <col min="2" max="2" width="18.42578125" customWidth="1"/>
    <col min="3" max="3" width="63.5703125" style="110" customWidth="1"/>
    <col min="4" max="4" width="16.42578125" customWidth="1"/>
    <col min="5" max="5" width="15.140625" customWidth="1"/>
    <col min="6" max="6" width="24" customWidth="1"/>
    <col min="7" max="7" width="33.42578125" customWidth="1"/>
    <col min="8" max="8" width="8.28515625" customWidth="1"/>
  </cols>
  <sheetData>
    <row r="1" spans="1:8" ht="15" customHeight="1">
      <c r="A1" s="1"/>
      <c r="B1" s="1"/>
      <c r="C1" s="102"/>
      <c r="D1" s="1"/>
      <c r="E1" s="1"/>
      <c r="F1" s="1"/>
      <c r="G1" s="1"/>
      <c r="H1" s="1"/>
    </row>
    <row r="2" spans="1:8" ht="15" customHeight="1" thickBot="1">
      <c r="A2" s="1"/>
      <c r="B2" s="1"/>
      <c r="C2" s="102"/>
      <c r="D2" s="1"/>
      <c r="E2" s="1"/>
      <c r="F2" s="1"/>
      <c r="G2" s="1"/>
      <c r="H2" s="1"/>
    </row>
    <row r="3" spans="1:8" ht="27" customHeight="1" thickTop="1">
      <c r="A3" s="1"/>
      <c r="B3" s="3" t="s">
        <v>0</v>
      </c>
      <c r="C3" s="118" t="s">
        <v>1</v>
      </c>
      <c r="D3" s="4"/>
      <c r="E3" s="1"/>
      <c r="F3" s="1"/>
      <c r="G3" s="1"/>
      <c r="H3" s="1"/>
    </row>
    <row r="4" spans="1:8" ht="36" customHeight="1">
      <c r="A4" s="1"/>
      <c r="B4" s="5" t="s">
        <v>2</v>
      </c>
      <c r="C4" s="103" t="s">
        <v>3</v>
      </c>
      <c r="D4" s="6"/>
      <c r="E4" s="1"/>
      <c r="F4" s="1"/>
      <c r="G4" s="1"/>
      <c r="H4" s="1"/>
    </row>
    <row r="5" spans="1:8" ht="32.25" customHeight="1" thickBot="1">
      <c r="A5" s="1"/>
      <c r="B5" s="7" t="s">
        <v>4</v>
      </c>
      <c r="C5" s="104"/>
      <c r="D5" s="8">
        <v>45170</v>
      </c>
      <c r="E5" s="1"/>
      <c r="F5" s="1"/>
      <c r="G5" s="1"/>
      <c r="H5" s="1"/>
    </row>
    <row r="6" spans="1:8" ht="13.5" customHeight="1" thickTop="1">
      <c r="A6" s="1"/>
      <c r="B6" s="9"/>
      <c r="C6" s="102"/>
      <c r="D6" s="10"/>
      <c r="E6" s="10"/>
      <c r="F6" s="11"/>
      <c r="G6" s="12"/>
      <c r="H6" s="1"/>
    </row>
    <row r="7" spans="1:8" ht="18.600000000000001" customHeight="1">
      <c r="A7" s="1"/>
      <c r="B7" s="144" t="s">
        <v>5</v>
      </c>
      <c r="C7" s="105"/>
      <c r="D7" s="13"/>
      <c r="E7" s="13"/>
      <c r="F7" s="13"/>
      <c r="G7" s="13"/>
      <c r="H7" s="1"/>
    </row>
    <row r="8" spans="1:8" ht="14.25" customHeight="1">
      <c r="A8" s="1"/>
      <c r="B8" s="14" t="s">
        <v>6</v>
      </c>
      <c r="C8" s="106" t="s">
        <v>7</v>
      </c>
      <c r="D8" s="15" t="s">
        <v>8</v>
      </c>
      <c r="E8" s="15" t="s">
        <v>9</v>
      </c>
      <c r="F8" s="16" t="s">
        <v>10</v>
      </c>
      <c r="G8" s="16" t="s">
        <v>11</v>
      </c>
      <c r="H8" s="1"/>
    </row>
    <row r="9" spans="1:8" ht="5.25" customHeight="1" thickBot="1">
      <c r="A9" s="1"/>
      <c r="B9" s="1"/>
      <c r="C9" s="102"/>
      <c r="D9" s="10"/>
      <c r="E9" s="10"/>
      <c r="F9" s="11"/>
      <c r="G9" s="17"/>
      <c r="H9" s="1"/>
    </row>
    <row r="10" spans="1:8" ht="13.5" customHeight="1" thickBot="1">
      <c r="A10" s="1"/>
      <c r="B10" s="18"/>
      <c r="C10" s="107"/>
      <c r="D10" s="19"/>
      <c r="E10" s="19"/>
      <c r="F10" s="19"/>
      <c r="G10" s="20"/>
      <c r="H10" s="1"/>
    </row>
    <row r="11" spans="1:8" ht="5.25" customHeight="1" thickBot="1">
      <c r="A11" s="1"/>
      <c r="B11" s="1"/>
      <c r="C11" s="102"/>
      <c r="D11" s="10"/>
      <c r="E11" s="10"/>
      <c r="F11" s="11"/>
      <c r="G11" s="17"/>
      <c r="H11" s="1"/>
    </row>
    <row r="12" spans="1:8" ht="13.5" customHeight="1" thickBot="1">
      <c r="A12" s="1"/>
      <c r="B12" s="21" t="s">
        <v>12</v>
      </c>
      <c r="C12" s="108"/>
      <c r="D12" s="22"/>
      <c r="E12" s="22"/>
      <c r="F12" s="22"/>
      <c r="G12" s="23"/>
      <c r="H12" s="1"/>
    </row>
    <row r="13" spans="1:8" ht="13.5" customHeight="1">
      <c r="A13" s="1"/>
      <c r="B13" s="24">
        <v>1.01</v>
      </c>
      <c r="C13" s="119" t="s">
        <v>13</v>
      </c>
      <c r="D13" s="25" t="s">
        <v>14</v>
      </c>
      <c r="E13" s="25"/>
      <c r="F13" s="26"/>
      <c r="G13" s="27"/>
      <c r="H13" s="1"/>
    </row>
    <row r="14" spans="1:8" ht="82.5" outlineLevel="1">
      <c r="A14" s="1"/>
      <c r="B14" s="145" t="s">
        <v>15</v>
      </c>
      <c r="C14" s="133" t="s">
        <v>16</v>
      </c>
      <c r="D14" s="29" t="s">
        <v>17</v>
      </c>
      <c r="E14" s="29">
        <v>4</v>
      </c>
      <c r="F14" s="30"/>
      <c r="G14" s="31"/>
      <c r="H14" s="1"/>
    </row>
    <row r="15" spans="1:8" ht="66" outlineLevel="1">
      <c r="A15" s="1"/>
      <c r="B15" s="145" t="s">
        <v>18</v>
      </c>
      <c r="C15" s="133" t="s">
        <v>19</v>
      </c>
      <c r="D15" s="29" t="s">
        <v>87</v>
      </c>
      <c r="E15" s="29">
        <v>27.33</v>
      </c>
      <c r="F15" s="30"/>
      <c r="G15" s="31"/>
      <c r="H15" s="1"/>
    </row>
    <row r="16" spans="1:8" ht="66" outlineLevel="1">
      <c r="A16" s="1"/>
      <c r="B16" s="145" t="s">
        <v>20</v>
      </c>
      <c r="C16" s="133" t="s">
        <v>21</v>
      </c>
      <c r="D16" s="29" t="s">
        <v>17</v>
      </c>
      <c r="E16" s="29">
        <v>1</v>
      </c>
      <c r="F16" s="30"/>
      <c r="G16" s="31"/>
      <c r="H16" s="1"/>
    </row>
    <row r="17" spans="1:8" ht="99" outlineLevel="1">
      <c r="A17" s="1"/>
      <c r="B17" s="145" t="s">
        <v>26</v>
      </c>
      <c r="C17" s="133" t="s">
        <v>27</v>
      </c>
      <c r="D17" s="29" t="s">
        <v>17</v>
      </c>
      <c r="E17" s="29">
        <v>1</v>
      </c>
      <c r="F17" s="32"/>
      <c r="G17" s="31"/>
      <c r="H17" s="1"/>
    </row>
    <row r="18" spans="1:8" ht="115.5" outlineLevel="1">
      <c r="A18" s="1"/>
      <c r="B18" s="145" t="s">
        <v>28</v>
      </c>
      <c r="C18" s="133" t="s">
        <v>301</v>
      </c>
      <c r="D18" s="29" t="s">
        <v>29</v>
      </c>
      <c r="E18" s="29">
        <v>37.4</v>
      </c>
      <c r="F18" s="32"/>
      <c r="G18" s="31"/>
      <c r="H18" s="1"/>
    </row>
    <row r="19" spans="1:8" ht="115.5" outlineLevel="1">
      <c r="A19" s="1"/>
      <c r="B19" s="145" t="s">
        <v>32</v>
      </c>
      <c r="C19" s="133" t="s">
        <v>33</v>
      </c>
      <c r="D19" s="29" t="s">
        <v>29</v>
      </c>
      <c r="E19" s="29">
        <v>22.9</v>
      </c>
      <c r="F19" s="32"/>
      <c r="G19" s="31"/>
      <c r="H19" s="1"/>
    </row>
    <row r="20" spans="1:8" ht="82.5" outlineLevel="1">
      <c r="A20" s="1"/>
      <c r="B20" s="145" t="s">
        <v>34</v>
      </c>
      <c r="C20" s="146" t="s">
        <v>35</v>
      </c>
      <c r="D20" s="33" t="s">
        <v>29</v>
      </c>
      <c r="E20" s="29">
        <v>19.7</v>
      </c>
      <c r="F20" s="32"/>
      <c r="G20" s="31"/>
      <c r="H20" s="1"/>
    </row>
    <row r="21" spans="1:8" ht="99" outlineLevel="1">
      <c r="A21" s="1"/>
      <c r="B21" s="145" t="s">
        <v>36</v>
      </c>
      <c r="C21" s="146" t="s">
        <v>292</v>
      </c>
      <c r="D21" s="33" t="s">
        <v>17</v>
      </c>
      <c r="E21" s="29">
        <v>12</v>
      </c>
      <c r="F21" s="32"/>
      <c r="G21" s="31"/>
      <c r="H21" s="1"/>
    </row>
    <row r="22" spans="1:8" ht="115.5" outlineLevel="1">
      <c r="A22" s="1"/>
      <c r="B22" s="145" t="s">
        <v>49</v>
      </c>
      <c r="C22" s="146" t="s">
        <v>37</v>
      </c>
      <c r="D22" s="33" t="s">
        <v>48</v>
      </c>
      <c r="E22" s="29">
        <v>14</v>
      </c>
      <c r="F22" s="32"/>
      <c r="G22" s="31"/>
      <c r="H22" s="1"/>
    </row>
    <row r="23" spans="1:8" ht="16.5" customHeight="1">
      <c r="A23" s="1"/>
      <c r="B23" s="34"/>
      <c r="C23" s="122"/>
      <c r="D23" s="35"/>
      <c r="E23" s="35"/>
      <c r="F23" s="36" t="s">
        <v>39</v>
      </c>
      <c r="G23" s="37">
        <f>SUM(G14:G22)</f>
        <v>0</v>
      </c>
      <c r="H23" s="1"/>
    </row>
    <row r="24" spans="1:8" ht="13.5" customHeight="1">
      <c r="A24" s="1"/>
      <c r="B24" s="24">
        <v>1.02</v>
      </c>
      <c r="C24" s="119" t="s">
        <v>40</v>
      </c>
      <c r="D24" s="25" t="s">
        <v>14</v>
      </c>
      <c r="E24" s="25"/>
      <c r="F24" s="26"/>
      <c r="G24" s="27"/>
      <c r="H24" s="1"/>
    </row>
    <row r="25" spans="1:8" ht="82.5" outlineLevel="1">
      <c r="A25" s="1"/>
      <c r="B25" s="38" t="s">
        <v>41</v>
      </c>
      <c r="C25" s="123" t="s">
        <v>42</v>
      </c>
      <c r="D25" s="39" t="s">
        <v>53</v>
      </c>
      <c r="E25" s="29">
        <v>50.73</v>
      </c>
      <c r="F25" s="40"/>
      <c r="G25" s="41"/>
      <c r="H25" s="1"/>
    </row>
    <row r="26" spans="1:8" ht="49.5" outlineLevel="1">
      <c r="A26" s="1"/>
      <c r="B26" s="38" t="s">
        <v>43</v>
      </c>
      <c r="C26" s="123" t="s">
        <v>44</v>
      </c>
      <c r="D26" s="39" t="s">
        <v>48</v>
      </c>
      <c r="E26" s="29">
        <v>30.44</v>
      </c>
      <c r="F26" s="40"/>
      <c r="G26" s="41"/>
      <c r="H26" s="1"/>
    </row>
    <row r="27" spans="1:8" ht="115.5" outlineLevel="1">
      <c r="A27" s="1"/>
      <c r="B27" s="38" t="s">
        <v>45</v>
      </c>
      <c r="C27" s="123" t="s">
        <v>320</v>
      </c>
      <c r="D27" s="39" t="s">
        <v>53</v>
      </c>
      <c r="E27" s="29">
        <v>50.73</v>
      </c>
      <c r="F27" s="40"/>
      <c r="G27" s="41"/>
      <c r="H27" s="1"/>
    </row>
    <row r="28" spans="1:8" ht="66" outlineLevel="1">
      <c r="A28" s="42"/>
      <c r="B28" s="43" t="s">
        <v>46</v>
      </c>
      <c r="C28" s="124" t="s">
        <v>47</v>
      </c>
      <c r="D28" s="44" t="s">
        <v>48</v>
      </c>
      <c r="E28" s="45">
        <v>20.73</v>
      </c>
      <c r="F28" s="46"/>
      <c r="G28" s="47"/>
      <c r="H28" s="1"/>
    </row>
    <row r="29" spans="1:8" ht="115.5" outlineLevel="1">
      <c r="A29" s="1"/>
      <c r="B29" s="38" t="s">
        <v>49</v>
      </c>
      <c r="C29" s="123" t="s">
        <v>37</v>
      </c>
      <c r="D29" s="39" t="s">
        <v>48</v>
      </c>
      <c r="E29" s="39">
        <v>26.53</v>
      </c>
      <c r="F29" s="40"/>
      <c r="G29" s="41"/>
      <c r="H29" s="1"/>
    </row>
    <row r="30" spans="1:8" ht="16.5" customHeight="1">
      <c r="A30" s="1"/>
      <c r="B30" s="34"/>
      <c r="C30" s="122"/>
      <c r="D30" s="35"/>
      <c r="E30" s="35"/>
      <c r="F30" s="36" t="s">
        <v>50</v>
      </c>
      <c r="G30" s="37">
        <f>SUM(G25:G29)</f>
        <v>0</v>
      </c>
      <c r="H30" s="1"/>
    </row>
    <row r="31" spans="1:8" ht="13.5" customHeight="1">
      <c r="A31" s="1"/>
      <c r="B31" s="24">
        <v>1.04</v>
      </c>
      <c r="C31" s="119" t="s">
        <v>51</v>
      </c>
      <c r="D31" s="25" t="s">
        <v>14</v>
      </c>
      <c r="E31" s="25"/>
      <c r="F31" s="26"/>
      <c r="G31" s="27"/>
      <c r="H31" s="1"/>
    </row>
    <row r="32" spans="1:8" ht="99" outlineLevel="1">
      <c r="A32" s="48"/>
      <c r="B32" s="49" t="s">
        <v>52</v>
      </c>
      <c r="C32" s="123" t="s">
        <v>289</v>
      </c>
      <c r="D32" s="50" t="s">
        <v>53</v>
      </c>
      <c r="E32" s="50">
        <v>50.73</v>
      </c>
      <c r="F32" s="51"/>
      <c r="G32" s="47"/>
      <c r="H32" s="48"/>
    </row>
    <row r="33" spans="1:8" ht="148.5" outlineLevel="1">
      <c r="A33" s="48"/>
      <c r="B33" s="49" t="s">
        <v>54</v>
      </c>
      <c r="C33" s="123" t="s">
        <v>55</v>
      </c>
      <c r="D33" s="50" t="s">
        <v>56</v>
      </c>
      <c r="E33" s="50">
        <v>2</v>
      </c>
      <c r="F33" s="51"/>
      <c r="G33" s="47"/>
      <c r="H33" s="48"/>
    </row>
    <row r="34" spans="1:8" ht="181.5" outlineLevel="1">
      <c r="A34" s="48"/>
      <c r="B34" s="49" t="s">
        <v>57</v>
      </c>
      <c r="C34" s="123" t="s">
        <v>58</v>
      </c>
      <c r="D34" s="50" t="s">
        <v>56</v>
      </c>
      <c r="E34" s="50">
        <v>3</v>
      </c>
      <c r="F34" s="51"/>
      <c r="G34" s="47"/>
      <c r="H34" s="48"/>
    </row>
    <row r="35" spans="1:8" ht="132" outlineLevel="1">
      <c r="A35" s="48"/>
      <c r="B35" s="49" t="s">
        <v>59</v>
      </c>
      <c r="C35" s="123" t="s">
        <v>60</v>
      </c>
      <c r="D35" s="50" t="s">
        <v>56</v>
      </c>
      <c r="E35" s="50">
        <v>6</v>
      </c>
      <c r="F35" s="51"/>
      <c r="G35" s="47"/>
      <c r="H35" s="48"/>
    </row>
    <row r="36" spans="1:8" ht="148.5" outlineLevel="1">
      <c r="A36" s="48"/>
      <c r="B36" s="49" t="s">
        <v>61</v>
      </c>
      <c r="C36" s="123" t="s">
        <v>62</v>
      </c>
      <c r="D36" s="50" t="s">
        <v>56</v>
      </c>
      <c r="E36" s="50">
        <v>4</v>
      </c>
      <c r="F36" s="51"/>
      <c r="G36" s="47"/>
      <c r="H36" s="48"/>
    </row>
    <row r="37" spans="1:8" ht="99" outlineLevel="1">
      <c r="A37" s="48"/>
      <c r="B37" s="139" t="s">
        <v>290</v>
      </c>
      <c r="C37" s="122" t="s">
        <v>291</v>
      </c>
      <c r="D37" s="140" t="s">
        <v>67</v>
      </c>
      <c r="E37" s="50">
        <v>35.200000000000003</v>
      </c>
      <c r="F37" s="51"/>
      <c r="G37" s="47"/>
      <c r="H37" s="48"/>
    </row>
    <row r="38" spans="1:8" ht="13.5" customHeight="1">
      <c r="A38" s="1"/>
      <c r="B38" s="34"/>
      <c r="C38" s="122"/>
      <c r="D38" s="35"/>
      <c r="E38" s="35"/>
      <c r="F38" s="36" t="s">
        <v>63</v>
      </c>
      <c r="G38" s="37">
        <f>SUM(G32:G37)</f>
        <v>0</v>
      </c>
      <c r="H38" s="1"/>
    </row>
    <row r="39" spans="1:8" ht="13.5" customHeight="1">
      <c r="A39" s="1"/>
      <c r="B39" s="24">
        <v>1.05</v>
      </c>
      <c r="C39" s="119" t="s">
        <v>64</v>
      </c>
      <c r="D39" s="25" t="s">
        <v>14</v>
      </c>
      <c r="E39" s="25"/>
      <c r="F39" s="26"/>
      <c r="G39" s="27"/>
      <c r="H39" s="1"/>
    </row>
    <row r="40" spans="1:8" ht="99" outlineLevel="1">
      <c r="A40" s="1"/>
      <c r="B40" s="38" t="s">
        <v>65</v>
      </c>
      <c r="C40" s="123" t="s">
        <v>66</v>
      </c>
      <c r="D40" s="39" t="s">
        <v>67</v>
      </c>
      <c r="E40" s="52">
        <v>14.4</v>
      </c>
      <c r="F40" s="40"/>
      <c r="G40" s="53"/>
      <c r="H40" s="1"/>
    </row>
    <row r="41" spans="1:8" ht="88.5" customHeight="1" outlineLevel="1">
      <c r="A41" s="1"/>
      <c r="B41" s="38" t="s">
        <v>68</v>
      </c>
      <c r="C41" s="123" t="s">
        <v>69</v>
      </c>
      <c r="D41" s="39" t="s">
        <v>67</v>
      </c>
      <c r="E41" s="52">
        <v>7.2</v>
      </c>
      <c r="F41" s="40"/>
      <c r="G41" s="53"/>
      <c r="H41" s="1"/>
    </row>
    <row r="42" spans="1:8" ht="109.5" customHeight="1" outlineLevel="1">
      <c r="A42" s="1"/>
      <c r="B42" s="38" t="s">
        <v>72</v>
      </c>
      <c r="C42" s="123" t="s">
        <v>73</v>
      </c>
      <c r="D42" s="39" t="s">
        <v>56</v>
      </c>
      <c r="E42" s="52">
        <v>3</v>
      </c>
      <c r="F42" s="40"/>
      <c r="G42" s="53"/>
      <c r="H42" s="1"/>
    </row>
    <row r="43" spans="1:8" ht="99" customHeight="1" outlineLevel="1">
      <c r="A43" s="1"/>
      <c r="B43" s="38" t="s">
        <v>168</v>
      </c>
      <c r="C43" s="123" t="s">
        <v>74</v>
      </c>
      <c r="D43" s="39" t="s">
        <v>53</v>
      </c>
      <c r="E43" s="52">
        <v>58.08</v>
      </c>
      <c r="F43" s="40"/>
      <c r="G43" s="53"/>
      <c r="H43" s="1"/>
    </row>
    <row r="44" spans="1:8" ht="123.75" customHeight="1" outlineLevel="1">
      <c r="A44" s="1"/>
      <c r="B44" s="38" t="s">
        <v>75</v>
      </c>
      <c r="C44" s="123" t="s">
        <v>76</v>
      </c>
      <c r="D44" s="39" t="s">
        <v>56</v>
      </c>
      <c r="E44" s="52">
        <v>2</v>
      </c>
      <c r="F44" s="40"/>
      <c r="G44" s="53"/>
      <c r="H44" s="1"/>
    </row>
    <row r="45" spans="1:8" ht="13.5" customHeight="1">
      <c r="A45" s="1"/>
      <c r="B45" s="34"/>
      <c r="C45" s="122"/>
      <c r="D45" s="35"/>
      <c r="E45" s="35"/>
      <c r="F45" s="36" t="s">
        <v>77</v>
      </c>
      <c r="G45" s="37">
        <f>SUM(G40:G44)</f>
        <v>0</v>
      </c>
      <c r="H45" s="1"/>
    </row>
    <row r="46" spans="1:8" ht="13.5" customHeight="1">
      <c r="A46" s="1"/>
      <c r="B46" s="24">
        <v>1.06</v>
      </c>
      <c r="C46" s="119" t="s">
        <v>78</v>
      </c>
      <c r="D46" s="25" t="s">
        <v>14</v>
      </c>
      <c r="E46" s="25"/>
      <c r="F46" s="26"/>
      <c r="G46" s="27"/>
      <c r="H46" s="1"/>
    </row>
    <row r="47" spans="1:8" ht="84.75" customHeight="1" outlineLevel="1">
      <c r="A47" s="1"/>
      <c r="B47" s="54" t="s">
        <v>171</v>
      </c>
      <c r="C47" s="125" t="s">
        <v>172</v>
      </c>
      <c r="D47" s="55" t="s">
        <v>67</v>
      </c>
      <c r="E47" s="29">
        <v>14.4</v>
      </c>
      <c r="F47" s="56"/>
      <c r="G47" s="57"/>
      <c r="H47" s="9"/>
    </row>
    <row r="48" spans="1:8" ht="13.5" customHeight="1">
      <c r="A48" s="1"/>
      <c r="B48" s="34"/>
      <c r="C48" s="122"/>
      <c r="D48" s="35"/>
      <c r="E48" s="35"/>
      <c r="F48" s="36" t="s">
        <v>81</v>
      </c>
      <c r="G48" s="37">
        <f>SUM(G47)</f>
        <v>0</v>
      </c>
      <c r="H48" s="1"/>
    </row>
    <row r="49" spans="1:8" ht="13.5" customHeight="1">
      <c r="A49" s="1"/>
      <c r="B49" s="24">
        <v>1.07</v>
      </c>
      <c r="C49" s="147" t="s">
        <v>82</v>
      </c>
      <c r="D49" s="25" t="s">
        <v>14</v>
      </c>
      <c r="E49" s="25"/>
      <c r="F49" s="26"/>
      <c r="G49" s="27"/>
      <c r="H49" s="1"/>
    </row>
    <row r="50" spans="1:8" ht="46.5" customHeight="1" outlineLevel="1">
      <c r="A50" s="1"/>
      <c r="B50" s="34" t="s">
        <v>83</v>
      </c>
      <c r="C50" s="122" t="s">
        <v>84</v>
      </c>
      <c r="D50" s="58" t="s">
        <v>53</v>
      </c>
      <c r="E50" s="58">
        <v>50.73</v>
      </c>
      <c r="F50" s="59"/>
      <c r="G50" s="53"/>
      <c r="H50" s="1"/>
    </row>
    <row r="51" spans="1:8" ht="66" customHeight="1" outlineLevel="1">
      <c r="A51" s="1"/>
      <c r="B51" s="34" t="s">
        <v>85</v>
      </c>
      <c r="C51" s="122" t="s">
        <v>86</v>
      </c>
      <c r="D51" s="58" t="s">
        <v>67</v>
      </c>
      <c r="E51" s="58">
        <v>76.099999999999994</v>
      </c>
      <c r="F51" s="59"/>
      <c r="G51" s="53"/>
      <c r="H51" s="1"/>
    </row>
    <row r="52" spans="1:8" ht="13.5" customHeight="1">
      <c r="A52" s="1"/>
      <c r="B52" s="34"/>
      <c r="C52" s="122"/>
      <c r="D52" s="35"/>
      <c r="E52" s="35"/>
      <c r="F52" s="36" t="s">
        <v>88</v>
      </c>
      <c r="G52" s="37">
        <f>SUM(G50:G51)</f>
        <v>0</v>
      </c>
      <c r="H52" s="1"/>
    </row>
    <row r="53" spans="1:8" ht="13.5" customHeight="1">
      <c r="A53" s="1"/>
      <c r="B53" s="24">
        <v>1.0900000000000001</v>
      </c>
      <c r="C53" s="119" t="s">
        <v>89</v>
      </c>
      <c r="D53" s="25" t="s">
        <v>14</v>
      </c>
      <c r="E53" s="25"/>
      <c r="F53" s="26"/>
      <c r="G53" s="27"/>
      <c r="H53" s="1"/>
    </row>
    <row r="54" spans="1:8" ht="82.5" outlineLevel="1">
      <c r="A54" s="2"/>
      <c r="B54" s="60" t="s">
        <v>90</v>
      </c>
      <c r="C54" s="121" t="s">
        <v>91</v>
      </c>
      <c r="D54" s="33" t="s">
        <v>87</v>
      </c>
      <c r="E54" s="33">
        <v>85.6</v>
      </c>
      <c r="F54" s="32"/>
      <c r="G54" s="61"/>
      <c r="H54" s="2"/>
    </row>
    <row r="55" spans="1:8" ht="82.5" outlineLevel="1">
      <c r="A55" s="2"/>
      <c r="B55" s="62" t="s">
        <v>272</v>
      </c>
      <c r="C55" s="120" t="s">
        <v>92</v>
      </c>
      <c r="D55" s="29" t="s">
        <v>87</v>
      </c>
      <c r="E55" s="29">
        <v>61.387999999999998</v>
      </c>
      <c r="F55" s="30"/>
      <c r="G55" s="61"/>
      <c r="H55" s="2"/>
    </row>
    <row r="56" spans="1:8" ht="82.5" outlineLevel="1">
      <c r="A56" s="2"/>
      <c r="B56" s="28" t="s">
        <v>93</v>
      </c>
      <c r="C56" s="120" t="s">
        <v>94</v>
      </c>
      <c r="D56" s="29" t="s">
        <v>87</v>
      </c>
      <c r="E56" s="29">
        <v>125.16</v>
      </c>
      <c r="F56" s="30"/>
      <c r="G56" s="61"/>
      <c r="H56" s="2"/>
    </row>
    <row r="57" spans="1:8" ht="82.5" outlineLevel="1">
      <c r="A57" s="2"/>
      <c r="B57" s="62" t="s">
        <v>166</v>
      </c>
      <c r="C57" s="120" t="s">
        <v>95</v>
      </c>
      <c r="D57" s="29" t="s">
        <v>17</v>
      </c>
      <c r="E57" s="29">
        <v>12</v>
      </c>
      <c r="F57" s="30"/>
      <c r="G57" s="61"/>
      <c r="H57" s="2"/>
    </row>
    <row r="58" spans="1:8" ht="82.5" outlineLevel="1">
      <c r="A58" s="2"/>
      <c r="B58" s="62" t="s">
        <v>273</v>
      </c>
      <c r="C58" s="120" t="s">
        <v>96</v>
      </c>
      <c r="D58" s="29" t="s">
        <v>17</v>
      </c>
      <c r="E58" s="29">
        <v>12</v>
      </c>
      <c r="F58" s="30"/>
      <c r="G58" s="61"/>
      <c r="H58" s="2"/>
    </row>
    <row r="59" spans="1:8" ht="99" outlineLevel="1">
      <c r="A59" s="2"/>
      <c r="B59" s="63" t="s">
        <v>97</v>
      </c>
      <c r="C59" s="120" t="s">
        <v>98</v>
      </c>
      <c r="D59" s="29" t="s">
        <v>17</v>
      </c>
      <c r="E59" s="29">
        <v>12</v>
      </c>
      <c r="F59" s="30"/>
      <c r="G59" s="61"/>
      <c r="H59" s="2"/>
    </row>
    <row r="60" spans="1:8" ht="82.5" outlineLevel="1">
      <c r="A60" s="2"/>
      <c r="B60" s="28" t="s">
        <v>99</v>
      </c>
      <c r="C60" s="120" t="s">
        <v>100</v>
      </c>
      <c r="D60" s="29" t="s">
        <v>38</v>
      </c>
      <c r="E60" s="64">
        <v>1.6</v>
      </c>
      <c r="F60" s="30"/>
      <c r="G60" s="61"/>
      <c r="H60" s="2"/>
    </row>
    <row r="61" spans="1:8" ht="99" outlineLevel="1">
      <c r="A61" s="2"/>
      <c r="B61" s="62" t="s">
        <v>274</v>
      </c>
      <c r="C61" s="120" t="s">
        <v>101</v>
      </c>
      <c r="D61" s="29" t="s">
        <v>38</v>
      </c>
      <c r="E61" s="64">
        <v>1.2</v>
      </c>
      <c r="F61" s="30"/>
      <c r="G61" s="61"/>
      <c r="H61" s="2"/>
    </row>
    <row r="62" spans="1:8" ht="82.5" outlineLevel="1">
      <c r="A62" s="2"/>
      <c r="B62" s="62" t="s">
        <v>275</v>
      </c>
      <c r="C62" s="120" t="s">
        <v>102</v>
      </c>
      <c r="D62" s="29" t="s">
        <v>17</v>
      </c>
      <c r="E62" s="64">
        <v>4</v>
      </c>
      <c r="F62" s="30"/>
      <c r="G62" s="61"/>
      <c r="H62" s="2"/>
    </row>
    <row r="63" spans="1:8" ht="82.5" outlineLevel="1">
      <c r="A63" s="2"/>
      <c r="B63" s="62" t="s">
        <v>276</v>
      </c>
      <c r="C63" s="120" t="s">
        <v>103</v>
      </c>
      <c r="D63" s="29" t="s">
        <v>87</v>
      </c>
      <c r="E63" s="64">
        <v>25.5</v>
      </c>
      <c r="F63" s="30"/>
      <c r="G63" s="61"/>
      <c r="H63" s="2"/>
    </row>
    <row r="64" spans="1:8" ht="82.5" outlineLevel="1">
      <c r="A64" s="2"/>
      <c r="B64" s="63" t="s">
        <v>104</v>
      </c>
      <c r="C64" s="120" t="s">
        <v>105</v>
      </c>
      <c r="D64" s="29" t="s">
        <v>87</v>
      </c>
      <c r="E64" s="64">
        <v>51</v>
      </c>
      <c r="F64" s="30"/>
      <c r="G64" s="61"/>
      <c r="H64" s="2"/>
    </row>
    <row r="65" spans="1:8" ht="99" outlineLevel="1">
      <c r="A65" s="2"/>
      <c r="B65" s="28" t="s">
        <v>106</v>
      </c>
      <c r="C65" s="120" t="s">
        <v>107</v>
      </c>
      <c r="D65" s="29" t="s">
        <v>17</v>
      </c>
      <c r="E65" s="29">
        <v>3</v>
      </c>
      <c r="F65" s="30"/>
      <c r="G65" s="61"/>
      <c r="H65" s="2"/>
    </row>
    <row r="66" spans="1:8" ht="99" outlineLevel="1">
      <c r="A66" s="2"/>
      <c r="B66" s="62" t="s">
        <v>277</v>
      </c>
      <c r="C66" s="120" t="s">
        <v>108</v>
      </c>
      <c r="D66" s="29" t="s">
        <v>17</v>
      </c>
      <c r="E66" s="29">
        <v>3</v>
      </c>
      <c r="F66" s="30"/>
      <c r="G66" s="61"/>
      <c r="H66" s="2"/>
    </row>
    <row r="67" spans="1:8" ht="99" outlineLevel="1">
      <c r="A67" s="2"/>
      <c r="B67" s="62" t="s">
        <v>278</v>
      </c>
      <c r="C67" s="120" t="s">
        <v>109</v>
      </c>
      <c r="D67" s="29" t="s">
        <v>17</v>
      </c>
      <c r="E67" s="29">
        <v>26</v>
      </c>
      <c r="F67" s="30"/>
      <c r="G67" s="61"/>
      <c r="H67" s="2"/>
    </row>
    <row r="68" spans="1:8" ht="13.5" customHeight="1">
      <c r="A68" s="1"/>
      <c r="B68" s="34"/>
      <c r="C68" s="122"/>
      <c r="D68" s="35"/>
      <c r="E68" s="35"/>
      <c r="F68" s="36" t="s">
        <v>110</v>
      </c>
      <c r="G68" s="37">
        <f>SUM(G54:G67)</f>
        <v>0</v>
      </c>
      <c r="H68" s="1"/>
    </row>
    <row r="69" spans="1:8" ht="13.5" customHeight="1">
      <c r="A69" s="1"/>
      <c r="B69" s="24">
        <v>1.1000000000000001</v>
      </c>
      <c r="C69" s="119" t="s">
        <v>111</v>
      </c>
      <c r="D69" s="25" t="s">
        <v>14</v>
      </c>
      <c r="E69" s="25"/>
      <c r="F69" s="26"/>
      <c r="G69" s="27"/>
      <c r="H69" s="1"/>
    </row>
    <row r="70" spans="1:8" ht="198" outlineLevel="1">
      <c r="A70" s="65"/>
      <c r="B70" s="54" t="s">
        <v>293</v>
      </c>
      <c r="C70" s="125" t="s">
        <v>294</v>
      </c>
      <c r="D70" s="55" t="s">
        <v>56</v>
      </c>
      <c r="E70" s="33">
        <v>4</v>
      </c>
      <c r="F70" s="66"/>
      <c r="G70" s="67"/>
      <c r="H70" s="1"/>
    </row>
    <row r="71" spans="1:8" ht="214.5" outlineLevel="1">
      <c r="A71" s="65"/>
      <c r="B71" s="54" t="s">
        <v>295</v>
      </c>
      <c r="C71" s="125" t="s">
        <v>296</v>
      </c>
      <c r="D71" s="55" t="s">
        <v>56</v>
      </c>
      <c r="E71" s="33">
        <v>2</v>
      </c>
      <c r="F71" s="66"/>
      <c r="G71" s="67"/>
      <c r="H71" s="1"/>
    </row>
    <row r="72" spans="1:8" ht="132" outlineLevel="1">
      <c r="A72" s="65"/>
      <c r="B72" s="148" t="s">
        <v>297</v>
      </c>
      <c r="C72" s="149" t="s">
        <v>298</v>
      </c>
      <c r="D72" s="55" t="s">
        <v>56</v>
      </c>
      <c r="E72" s="33">
        <v>6</v>
      </c>
      <c r="F72" s="66"/>
      <c r="G72" s="67"/>
      <c r="H72" s="1"/>
    </row>
    <row r="73" spans="1:8" ht="115.5" outlineLevel="1">
      <c r="A73" s="65"/>
      <c r="B73" s="54" t="s">
        <v>112</v>
      </c>
      <c r="C73" s="126" t="s">
        <v>113</v>
      </c>
      <c r="D73" s="55" t="s">
        <v>56</v>
      </c>
      <c r="E73" s="29">
        <v>2</v>
      </c>
      <c r="F73" s="56"/>
      <c r="G73" s="69"/>
      <c r="H73" s="1"/>
    </row>
    <row r="74" spans="1:8" ht="16.5" customHeight="1">
      <c r="A74" s="1"/>
      <c r="B74" s="34"/>
      <c r="C74" s="122"/>
      <c r="D74" s="35"/>
      <c r="E74" s="35"/>
      <c r="F74" s="36" t="s">
        <v>114</v>
      </c>
      <c r="G74" s="37">
        <f>SUM(G70:G73)</f>
        <v>0</v>
      </c>
      <c r="H74" s="1"/>
    </row>
    <row r="75" spans="1:8" ht="13.5" customHeight="1">
      <c r="A75" s="1"/>
      <c r="B75" s="24">
        <v>1.1200000000000001</v>
      </c>
      <c r="C75" s="119" t="s">
        <v>115</v>
      </c>
      <c r="D75" s="25" t="s">
        <v>14</v>
      </c>
      <c r="E75" s="25"/>
      <c r="F75" s="26"/>
      <c r="G75" s="27"/>
      <c r="H75" s="1"/>
    </row>
    <row r="76" spans="1:8" ht="99" outlineLevel="1">
      <c r="A76" s="1"/>
      <c r="B76" s="150" t="s">
        <v>116</v>
      </c>
      <c r="C76" s="123" t="s">
        <v>117</v>
      </c>
      <c r="D76" s="39" t="s">
        <v>53</v>
      </c>
      <c r="E76" s="29">
        <v>59.63</v>
      </c>
      <c r="F76" s="40"/>
      <c r="G76" s="41"/>
      <c r="H76" s="1"/>
    </row>
    <row r="77" spans="1:8" ht="13.5" customHeight="1" thickBot="1">
      <c r="A77" s="1"/>
      <c r="B77" s="70"/>
      <c r="C77" s="127"/>
      <c r="D77" s="71"/>
      <c r="E77" s="71"/>
      <c r="F77" s="72" t="s">
        <v>118</v>
      </c>
      <c r="G77" s="73">
        <f>SUM(G76)</f>
        <v>0</v>
      </c>
      <c r="H77" s="1"/>
    </row>
    <row r="78" spans="1:8" ht="13.5" customHeight="1">
      <c r="A78" s="1"/>
      <c r="B78" s="74"/>
      <c r="C78" s="102"/>
      <c r="D78" s="166" t="str">
        <f>+B12</f>
        <v>1. PABELLÓN 01</v>
      </c>
      <c r="E78" s="167"/>
      <c r="F78" s="168"/>
      <c r="G78" s="75">
        <f>+G77+G74+G68+G52+G48+G45+G38+G30+G23</f>
        <v>0</v>
      </c>
      <c r="H78" s="1"/>
    </row>
    <row r="79" spans="1:8" ht="6" customHeight="1" thickBot="1">
      <c r="A79" s="1"/>
      <c r="B79" s="1"/>
      <c r="C79" s="102"/>
      <c r="D79" s="10"/>
      <c r="E79" s="10"/>
      <c r="F79" s="11"/>
      <c r="G79" s="17"/>
      <c r="H79" s="1"/>
    </row>
    <row r="80" spans="1:8" ht="13.5" customHeight="1" thickBot="1">
      <c r="A80" s="1"/>
      <c r="B80" s="21" t="s">
        <v>119</v>
      </c>
      <c r="C80" s="108"/>
      <c r="D80" s="22"/>
      <c r="E80" s="22"/>
      <c r="F80" s="22"/>
      <c r="G80" s="23"/>
      <c r="H80" s="1"/>
    </row>
    <row r="81" spans="1:8" ht="13.5" customHeight="1">
      <c r="A81" s="1"/>
      <c r="B81" s="24">
        <v>1.01</v>
      </c>
      <c r="C81" s="119" t="s">
        <v>13</v>
      </c>
      <c r="D81" s="25" t="s">
        <v>14</v>
      </c>
      <c r="E81" s="25"/>
      <c r="F81" s="26"/>
      <c r="G81" s="27"/>
      <c r="H81" s="1"/>
    </row>
    <row r="82" spans="1:8" ht="82.5" outlineLevel="1">
      <c r="A82" s="1"/>
      <c r="B82" s="145" t="s">
        <v>299</v>
      </c>
      <c r="C82" s="133" t="s">
        <v>300</v>
      </c>
      <c r="D82" s="29" t="s">
        <v>56</v>
      </c>
      <c r="E82" s="29">
        <v>1</v>
      </c>
      <c r="F82" s="30"/>
      <c r="G82" s="31"/>
      <c r="H82" s="1"/>
    </row>
    <row r="83" spans="1:8" ht="115.5" outlineLevel="1">
      <c r="A83" s="1"/>
      <c r="B83" s="145" t="s">
        <v>28</v>
      </c>
      <c r="C83" s="133" t="s">
        <v>301</v>
      </c>
      <c r="D83" s="29" t="s">
        <v>29</v>
      </c>
      <c r="E83" s="29">
        <v>9.57</v>
      </c>
      <c r="F83" s="30"/>
      <c r="G83" s="31"/>
      <c r="H83" s="1"/>
    </row>
    <row r="84" spans="1:8" ht="115.5" outlineLevel="1">
      <c r="A84" s="1"/>
      <c r="B84" s="145" t="s">
        <v>49</v>
      </c>
      <c r="C84" s="133" t="s">
        <v>37</v>
      </c>
      <c r="D84" s="29" t="s">
        <v>48</v>
      </c>
      <c r="E84" s="29">
        <v>1.6</v>
      </c>
      <c r="F84" s="30"/>
      <c r="G84" s="31"/>
      <c r="H84" s="1"/>
    </row>
    <row r="85" spans="1:8" ht="66" outlineLevel="1">
      <c r="A85" s="1"/>
      <c r="B85" s="162" t="s">
        <v>24</v>
      </c>
      <c r="C85" s="146" t="s">
        <v>25</v>
      </c>
      <c r="D85" s="33" t="s">
        <v>17</v>
      </c>
      <c r="E85" s="33">
        <v>1</v>
      </c>
      <c r="F85" s="32"/>
      <c r="G85" s="31"/>
      <c r="H85" s="1"/>
    </row>
    <row r="86" spans="1:8" ht="16.5" customHeight="1">
      <c r="A86" s="1"/>
      <c r="B86" s="34"/>
      <c r="C86" s="122"/>
      <c r="D86" s="35"/>
      <c r="E86" s="35"/>
      <c r="F86" s="36" t="s">
        <v>39</v>
      </c>
      <c r="G86" s="37">
        <f>SUM(G82:G85)</f>
        <v>0</v>
      </c>
      <c r="H86" s="1"/>
    </row>
    <row r="87" spans="1:8" ht="13.5" customHeight="1">
      <c r="A87" s="1"/>
      <c r="B87" s="24">
        <v>1.02</v>
      </c>
      <c r="C87" s="119" t="s">
        <v>40</v>
      </c>
      <c r="D87" s="25" t="s">
        <v>14</v>
      </c>
      <c r="E87" s="25"/>
      <c r="F87" s="26"/>
      <c r="G87" s="27"/>
      <c r="H87" s="1"/>
    </row>
    <row r="88" spans="1:8" ht="82.5" outlineLevel="1">
      <c r="A88" s="1"/>
      <c r="B88" s="38" t="s">
        <v>41</v>
      </c>
      <c r="C88" s="123" t="s">
        <v>42</v>
      </c>
      <c r="D88" s="39" t="s">
        <v>53</v>
      </c>
      <c r="E88" s="29">
        <v>50.73</v>
      </c>
      <c r="F88" s="40"/>
      <c r="G88" s="41"/>
      <c r="H88" s="1"/>
    </row>
    <row r="89" spans="1:8" ht="49.5" outlineLevel="1">
      <c r="A89" s="1"/>
      <c r="B89" s="38" t="s">
        <v>43</v>
      </c>
      <c r="C89" s="123" t="s">
        <v>44</v>
      </c>
      <c r="D89" s="39" t="s">
        <v>48</v>
      </c>
      <c r="E89" s="29">
        <v>30.44</v>
      </c>
      <c r="F89" s="40"/>
      <c r="G89" s="41"/>
      <c r="H89" s="1"/>
    </row>
    <row r="90" spans="1:8" ht="115.5" outlineLevel="1">
      <c r="A90" s="1"/>
      <c r="B90" s="38" t="s">
        <v>45</v>
      </c>
      <c r="C90" s="123" t="s">
        <v>320</v>
      </c>
      <c r="D90" s="39" t="s">
        <v>53</v>
      </c>
      <c r="E90" s="29">
        <v>48.91</v>
      </c>
      <c r="F90" s="40"/>
      <c r="G90" s="41"/>
      <c r="H90" s="1"/>
    </row>
    <row r="91" spans="1:8" ht="66" outlineLevel="1">
      <c r="A91" s="42"/>
      <c r="B91" s="43" t="s">
        <v>46</v>
      </c>
      <c r="C91" s="124" t="s">
        <v>47</v>
      </c>
      <c r="D91" s="44" t="s">
        <v>48</v>
      </c>
      <c r="E91" s="45">
        <v>20.73</v>
      </c>
      <c r="F91" s="46"/>
      <c r="G91" s="47"/>
      <c r="H91" s="1"/>
    </row>
    <row r="92" spans="1:8" ht="115.5" outlineLevel="1">
      <c r="A92" s="1"/>
      <c r="B92" s="38" t="s">
        <v>49</v>
      </c>
      <c r="C92" s="123" t="s">
        <v>37</v>
      </c>
      <c r="D92" s="39" t="s">
        <v>48</v>
      </c>
      <c r="E92" s="39">
        <v>26.53</v>
      </c>
      <c r="F92" s="40"/>
      <c r="G92" s="41"/>
      <c r="H92" s="1"/>
    </row>
    <row r="93" spans="1:8" ht="16.5" customHeight="1">
      <c r="A93" s="1"/>
      <c r="B93" s="34"/>
      <c r="C93" s="122"/>
      <c r="D93" s="35"/>
      <c r="E93" s="35"/>
      <c r="F93" s="36" t="s">
        <v>50</v>
      </c>
      <c r="G93" s="37">
        <f>SUM(G88:G92)</f>
        <v>0</v>
      </c>
      <c r="H93" s="1"/>
    </row>
    <row r="94" spans="1:8" ht="13.5" customHeight="1">
      <c r="A94" s="1"/>
      <c r="B94" s="24">
        <v>1.04</v>
      </c>
      <c r="C94" s="128" t="s">
        <v>51</v>
      </c>
      <c r="D94" s="25" t="s">
        <v>14</v>
      </c>
      <c r="E94" s="25"/>
      <c r="F94" s="26"/>
      <c r="G94" s="27"/>
      <c r="H94" s="1"/>
    </row>
    <row r="95" spans="1:8" ht="99" outlineLevel="1">
      <c r="A95" s="1"/>
      <c r="B95" s="49" t="s">
        <v>52</v>
      </c>
      <c r="C95" s="123" t="s">
        <v>289</v>
      </c>
      <c r="D95" s="50" t="s">
        <v>53</v>
      </c>
      <c r="E95" s="50">
        <v>48.91</v>
      </c>
      <c r="F95" s="51"/>
      <c r="G95" s="47"/>
      <c r="H95" s="1"/>
    </row>
    <row r="96" spans="1:8" ht="148.5" outlineLevel="1">
      <c r="A96" s="1"/>
      <c r="B96" s="38" t="s">
        <v>54</v>
      </c>
      <c r="C96" s="122" t="s">
        <v>55</v>
      </c>
      <c r="D96" s="58" t="s">
        <v>56</v>
      </c>
      <c r="E96" s="58">
        <v>2</v>
      </c>
      <c r="F96" s="59"/>
      <c r="G96" s="41"/>
      <c r="H96" s="1"/>
    </row>
    <row r="97" spans="1:8" ht="181.5" outlineLevel="1">
      <c r="A97" s="1"/>
      <c r="B97" s="38" t="s">
        <v>57</v>
      </c>
      <c r="C97" s="122" t="s">
        <v>58</v>
      </c>
      <c r="D97" s="58" t="s">
        <v>56</v>
      </c>
      <c r="E97" s="58">
        <v>3</v>
      </c>
      <c r="F97" s="59"/>
      <c r="G97" s="41"/>
      <c r="H97" s="1"/>
    </row>
    <row r="98" spans="1:8" ht="132" outlineLevel="1">
      <c r="A98" s="1"/>
      <c r="B98" s="38" t="s">
        <v>59</v>
      </c>
      <c r="C98" s="122" t="s">
        <v>60</v>
      </c>
      <c r="D98" s="58" t="s">
        <v>56</v>
      </c>
      <c r="E98" s="58">
        <v>6</v>
      </c>
      <c r="F98" s="59"/>
      <c r="G98" s="41"/>
      <c r="H98" s="1"/>
    </row>
    <row r="99" spans="1:8" ht="148.5" outlineLevel="1">
      <c r="A99" s="1"/>
      <c r="B99" s="34" t="s">
        <v>61</v>
      </c>
      <c r="C99" s="122" t="s">
        <v>62</v>
      </c>
      <c r="D99" s="58" t="s">
        <v>56</v>
      </c>
      <c r="E99" s="58">
        <v>4</v>
      </c>
      <c r="F99" s="59"/>
      <c r="G99" s="41"/>
      <c r="H99" s="1"/>
    </row>
    <row r="100" spans="1:8" ht="115.5" outlineLevel="1">
      <c r="A100" s="1"/>
      <c r="B100" s="34" t="s">
        <v>120</v>
      </c>
      <c r="C100" s="122" t="s">
        <v>161</v>
      </c>
      <c r="D100" s="58" t="s">
        <v>56</v>
      </c>
      <c r="E100" s="58">
        <v>1</v>
      </c>
      <c r="F100" s="59"/>
      <c r="G100" s="41"/>
      <c r="H100" s="1"/>
    </row>
    <row r="101" spans="1:8" ht="99" outlineLevel="1">
      <c r="A101" s="48"/>
      <c r="B101" s="139" t="s">
        <v>290</v>
      </c>
      <c r="C101" s="122" t="s">
        <v>291</v>
      </c>
      <c r="D101" s="140" t="s">
        <v>67</v>
      </c>
      <c r="E101" s="50">
        <v>35.200000000000003</v>
      </c>
      <c r="F101" s="51"/>
      <c r="G101" s="47"/>
      <c r="H101" s="48"/>
    </row>
    <row r="102" spans="1:8" ht="13.5" customHeight="1">
      <c r="A102" s="1"/>
      <c r="B102" s="34"/>
      <c r="C102" s="122"/>
      <c r="D102" s="35"/>
      <c r="E102" s="35"/>
      <c r="F102" s="36" t="s">
        <v>63</v>
      </c>
      <c r="G102" s="37">
        <f>SUM(G95:G101)</f>
        <v>0</v>
      </c>
      <c r="H102" s="1"/>
    </row>
    <row r="103" spans="1:8" ht="13.5" customHeight="1">
      <c r="A103" s="1"/>
      <c r="B103" s="24">
        <v>1.05</v>
      </c>
      <c r="C103" s="119" t="s">
        <v>64</v>
      </c>
      <c r="D103" s="25" t="s">
        <v>14</v>
      </c>
      <c r="E103" s="25"/>
      <c r="F103" s="26"/>
      <c r="G103" s="27"/>
      <c r="H103" s="1"/>
    </row>
    <row r="104" spans="1:8" ht="99" outlineLevel="1">
      <c r="A104" s="1"/>
      <c r="B104" s="38" t="s">
        <v>279</v>
      </c>
      <c r="C104" s="123" t="s">
        <v>280</v>
      </c>
      <c r="D104" s="39" t="s">
        <v>67</v>
      </c>
      <c r="E104" s="52">
        <v>14.4</v>
      </c>
      <c r="F104" s="40"/>
      <c r="G104" s="53"/>
      <c r="H104" s="1"/>
    </row>
    <row r="105" spans="1:8" ht="115.5" outlineLevel="1">
      <c r="A105" s="1"/>
      <c r="B105" s="38" t="s">
        <v>68</v>
      </c>
      <c r="C105" s="123" t="s">
        <v>69</v>
      </c>
      <c r="D105" s="39" t="s">
        <v>67</v>
      </c>
      <c r="E105" s="52">
        <v>7.2</v>
      </c>
      <c r="F105" s="40"/>
      <c r="G105" s="53"/>
      <c r="H105" s="1"/>
    </row>
    <row r="106" spans="1:8" ht="132" outlineLevel="1">
      <c r="A106" s="1"/>
      <c r="B106" s="38" t="s">
        <v>70</v>
      </c>
      <c r="C106" s="123" t="s">
        <v>71</v>
      </c>
      <c r="D106" s="39" t="s">
        <v>56</v>
      </c>
      <c r="E106" s="52">
        <v>1</v>
      </c>
      <c r="F106" s="40"/>
      <c r="G106" s="53"/>
      <c r="H106" s="1"/>
    </row>
    <row r="107" spans="1:8" ht="115.5" outlineLevel="1">
      <c r="A107" s="1"/>
      <c r="B107" s="38" t="s">
        <v>72</v>
      </c>
      <c r="C107" s="123" t="s">
        <v>73</v>
      </c>
      <c r="D107" s="39" t="s">
        <v>56</v>
      </c>
      <c r="E107" s="52">
        <v>1</v>
      </c>
      <c r="F107" s="40"/>
      <c r="G107" s="53"/>
      <c r="H107" s="1"/>
    </row>
    <row r="108" spans="1:8" ht="148.5" outlineLevel="1">
      <c r="A108" s="1"/>
      <c r="B108" s="38" t="s">
        <v>168</v>
      </c>
      <c r="C108" s="123" t="s">
        <v>74</v>
      </c>
      <c r="D108" s="39" t="s">
        <v>53</v>
      </c>
      <c r="E108" s="52">
        <v>49.91</v>
      </c>
      <c r="F108" s="40"/>
      <c r="G108" s="53"/>
      <c r="H108" s="1"/>
    </row>
    <row r="109" spans="1:8" ht="165" outlineLevel="1">
      <c r="A109" s="1"/>
      <c r="B109" s="38" t="s">
        <v>75</v>
      </c>
      <c r="C109" s="123" t="s">
        <v>76</v>
      </c>
      <c r="D109" s="39" t="s">
        <v>56</v>
      </c>
      <c r="E109" s="52">
        <v>1</v>
      </c>
      <c r="F109" s="40"/>
      <c r="G109" s="53"/>
      <c r="H109" s="1"/>
    </row>
    <row r="110" spans="1:8" ht="13.5" customHeight="1">
      <c r="A110" s="1"/>
      <c r="B110" s="34"/>
      <c r="C110" s="122"/>
      <c r="D110" s="35"/>
      <c r="E110" s="35"/>
      <c r="F110" s="36" t="s">
        <v>77</v>
      </c>
      <c r="G110" s="37">
        <f>SUM(G104:G109)</f>
        <v>0</v>
      </c>
      <c r="H110" s="1"/>
    </row>
    <row r="111" spans="1:8" ht="13.5" customHeight="1">
      <c r="A111" s="1"/>
      <c r="B111" s="24">
        <v>1.07</v>
      </c>
      <c r="C111" s="119" t="s">
        <v>82</v>
      </c>
      <c r="D111" s="25" t="s">
        <v>14</v>
      </c>
      <c r="E111" s="25"/>
      <c r="F111" s="26"/>
      <c r="G111" s="27"/>
      <c r="H111" s="1"/>
    </row>
    <row r="112" spans="1:8" ht="132" outlineLevel="1">
      <c r="A112" s="1"/>
      <c r="B112" s="76" t="s">
        <v>121</v>
      </c>
      <c r="C112" s="129" t="s">
        <v>122</v>
      </c>
      <c r="D112" s="52" t="s">
        <v>53</v>
      </c>
      <c r="E112" s="135">
        <v>20.39</v>
      </c>
      <c r="F112" s="59"/>
      <c r="G112" s="41"/>
      <c r="H112" s="1"/>
    </row>
    <row r="113" spans="1:8" ht="66" outlineLevel="1">
      <c r="A113" s="1"/>
      <c r="B113" s="34" t="s">
        <v>123</v>
      </c>
      <c r="C113" s="122" t="s">
        <v>124</v>
      </c>
      <c r="D113" s="58" t="s">
        <v>53</v>
      </c>
      <c r="E113" s="135">
        <v>20.39</v>
      </c>
      <c r="F113" s="59"/>
      <c r="G113" s="53"/>
      <c r="H113" s="1"/>
    </row>
    <row r="114" spans="1:8" ht="13.5" customHeight="1">
      <c r="A114" s="1"/>
      <c r="B114" s="34"/>
      <c r="C114" s="122"/>
      <c r="D114" s="35"/>
      <c r="E114" s="35"/>
      <c r="F114" s="36" t="s">
        <v>88</v>
      </c>
      <c r="G114" s="37">
        <f>SUM(G112:G113)</f>
        <v>0</v>
      </c>
      <c r="H114" s="1"/>
    </row>
    <row r="115" spans="1:8" ht="13.5" customHeight="1">
      <c r="A115" s="1"/>
      <c r="B115" s="24">
        <v>1.0900000000000001</v>
      </c>
      <c r="C115" s="119" t="s">
        <v>89</v>
      </c>
      <c r="D115" s="25" t="s">
        <v>14</v>
      </c>
      <c r="E115" s="25"/>
      <c r="F115" s="26"/>
      <c r="G115" s="27"/>
      <c r="H115" s="1"/>
    </row>
    <row r="116" spans="1:8" ht="82.5" outlineLevel="1">
      <c r="A116" s="2"/>
      <c r="B116" s="60" t="s">
        <v>90</v>
      </c>
      <c r="C116" s="121" t="s">
        <v>91</v>
      </c>
      <c r="D116" s="33" t="s">
        <v>87</v>
      </c>
      <c r="E116" s="33">
        <v>91.1</v>
      </c>
      <c r="F116" s="32"/>
      <c r="G116" s="61"/>
      <c r="H116" s="2"/>
    </row>
    <row r="117" spans="1:8" ht="82.5" outlineLevel="1">
      <c r="A117" s="2"/>
      <c r="B117" s="62" t="s">
        <v>272</v>
      </c>
      <c r="C117" s="120" t="s">
        <v>92</v>
      </c>
      <c r="D117" s="29" t="s">
        <v>87</v>
      </c>
      <c r="E117" s="29">
        <v>66.8</v>
      </c>
      <c r="F117" s="30"/>
      <c r="G117" s="61"/>
      <c r="H117" s="2"/>
    </row>
    <row r="118" spans="1:8" ht="82.5" outlineLevel="1">
      <c r="A118" s="2"/>
      <c r="B118" s="28" t="s">
        <v>93</v>
      </c>
      <c r="C118" s="120" t="s">
        <v>94</v>
      </c>
      <c r="D118" s="29" t="s">
        <v>87</v>
      </c>
      <c r="E118" s="29">
        <v>136.16</v>
      </c>
      <c r="F118" s="30"/>
      <c r="G118" s="61"/>
      <c r="H118" s="2"/>
    </row>
    <row r="119" spans="1:8" ht="82.5" outlineLevel="1">
      <c r="A119" s="2"/>
      <c r="B119" s="62" t="s">
        <v>166</v>
      </c>
      <c r="C119" s="120" t="s">
        <v>95</v>
      </c>
      <c r="D119" s="29" t="s">
        <v>17</v>
      </c>
      <c r="E119" s="29">
        <v>12</v>
      </c>
      <c r="F119" s="30"/>
      <c r="G119" s="61"/>
      <c r="H119" s="2"/>
    </row>
    <row r="120" spans="1:8" ht="99" outlineLevel="1">
      <c r="A120" s="2"/>
      <c r="B120" s="77" t="s">
        <v>281</v>
      </c>
      <c r="C120" s="120" t="s">
        <v>125</v>
      </c>
      <c r="D120" s="29" t="s">
        <v>17</v>
      </c>
      <c r="E120" s="29">
        <v>29</v>
      </c>
      <c r="F120" s="30"/>
      <c r="G120" s="61"/>
      <c r="H120" s="2"/>
    </row>
    <row r="121" spans="1:8" ht="82.5" outlineLevel="1">
      <c r="A121" s="2"/>
      <c r="B121" s="77" t="s">
        <v>273</v>
      </c>
      <c r="C121" s="120" t="s">
        <v>96</v>
      </c>
      <c r="D121" s="29" t="s">
        <v>17</v>
      </c>
      <c r="E121" s="29">
        <v>13</v>
      </c>
      <c r="F121" s="30"/>
      <c r="G121" s="61"/>
      <c r="H121" s="2"/>
    </row>
    <row r="122" spans="1:8" ht="99" outlineLevel="1">
      <c r="A122" s="2"/>
      <c r="B122" s="28" t="s">
        <v>97</v>
      </c>
      <c r="C122" s="120" t="s">
        <v>98</v>
      </c>
      <c r="D122" s="29" t="s">
        <v>17</v>
      </c>
      <c r="E122" s="64">
        <v>13</v>
      </c>
      <c r="F122" s="30"/>
      <c r="G122" s="61"/>
      <c r="H122" s="2"/>
    </row>
    <row r="123" spans="1:8" ht="82.5" outlineLevel="1">
      <c r="A123" s="2"/>
      <c r="B123" s="63" t="s">
        <v>99</v>
      </c>
      <c r="C123" s="120" t="s">
        <v>100</v>
      </c>
      <c r="D123" s="29" t="s">
        <v>38</v>
      </c>
      <c r="E123" s="64">
        <v>1.6</v>
      </c>
      <c r="F123" s="30"/>
      <c r="G123" s="61"/>
      <c r="H123" s="2"/>
    </row>
    <row r="124" spans="1:8" ht="99" outlineLevel="1">
      <c r="A124" s="2"/>
      <c r="B124" s="62" t="s">
        <v>274</v>
      </c>
      <c r="C124" s="120" t="s">
        <v>101</v>
      </c>
      <c r="D124" s="29" t="s">
        <v>38</v>
      </c>
      <c r="E124" s="64">
        <v>1.2</v>
      </c>
      <c r="F124" s="30"/>
      <c r="G124" s="61"/>
      <c r="H124" s="2"/>
    </row>
    <row r="125" spans="1:8" ht="82.5" outlineLevel="1">
      <c r="A125" s="2"/>
      <c r="B125" s="62" t="s">
        <v>275</v>
      </c>
      <c r="C125" s="120" t="s">
        <v>102</v>
      </c>
      <c r="D125" s="29" t="s">
        <v>17</v>
      </c>
      <c r="E125" s="64">
        <v>4</v>
      </c>
      <c r="F125" s="30"/>
      <c r="G125" s="61"/>
      <c r="H125" s="2"/>
    </row>
    <row r="126" spans="1:8" ht="82.5" outlineLevel="1">
      <c r="A126" s="2"/>
      <c r="B126" s="62" t="s">
        <v>276</v>
      </c>
      <c r="C126" s="120" t="s">
        <v>103</v>
      </c>
      <c r="D126" s="29" t="s">
        <v>87</v>
      </c>
      <c r="E126" s="64">
        <v>25.5</v>
      </c>
      <c r="F126" s="30"/>
      <c r="G126" s="61"/>
      <c r="H126" s="2"/>
    </row>
    <row r="127" spans="1:8" ht="82.5" outlineLevel="1">
      <c r="A127" s="2"/>
      <c r="B127" s="28" t="s">
        <v>104</v>
      </c>
      <c r="C127" s="120" t="s">
        <v>105</v>
      </c>
      <c r="D127" s="29" t="s">
        <v>87</v>
      </c>
      <c r="E127" s="29">
        <v>51</v>
      </c>
      <c r="F127" s="30"/>
      <c r="G127" s="61"/>
      <c r="H127" s="2"/>
    </row>
    <row r="128" spans="1:8" ht="99" outlineLevel="1">
      <c r="A128" s="2"/>
      <c r="B128" s="63" t="s">
        <v>106</v>
      </c>
      <c r="C128" s="120" t="s">
        <v>107</v>
      </c>
      <c r="D128" s="29" t="s">
        <v>17</v>
      </c>
      <c r="E128" s="29">
        <v>3</v>
      </c>
      <c r="F128" s="30"/>
      <c r="G128" s="61"/>
      <c r="H128" s="2"/>
    </row>
    <row r="129" spans="1:8" ht="99" outlineLevel="1">
      <c r="A129" s="2"/>
      <c r="B129" s="62" t="s">
        <v>277</v>
      </c>
      <c r="C129" s="120" t="s">
        <v>108</v>
      </c>
      <c r="D129" s="29" t="s">
        <v>17</v>
      </c>
      <c r="E129" s="29">
        <v>3</v>
      </c>
      <c r="F129" s="30"/>
      <c r="G129" s="61"/>
      <c r="H129" s="2"/>
    </row>
    <row r="130" spans="1:8" ht="13.5" customHeight="1">
      <c r="A130" s="1"/>
      <c r="B130" s="34"/>
      <c r="C130" s="122"/>
      <c r="D130" s="35"/>
      <c r="E130" s="35"/>
      <c r="F130" s="36" t="s">
        <v>110</v>
      </c>
      <c r="G130" s="37">
        <f>SUM(G116:G129)</f>
        <v>0</v>
      </c>
      <c r="H130" s="1"/>
    </row>
    <row r="131" spans="1:8" ht="13.5" customHeight="1">
      <c r="A131" s="1"/>
      <c r="B131" s="24">
        <v>1.1000000000000001</v>
      </c>
      <c r="C131" s="119" t="s">
        <v>126</v>
      </c>
      <c r="D131" s="25" t="s">
        <v>14</v>
      </c>
      <c r="E131" s="25"/>
      <c r="F131" s="26"/>
      <c r="G131" s="27"/>
      <c r="H131" s="68"/>
    </row>
    <row r="132" spans="1:8" ht="148.5" outlineLevel="1">
      <c r="A132" s="65"/>
      <c r="B132" s="148" t="s">
        <v>127</v>
      </c>
      <c r="C132" s="151" t="s">
        <v>128</v>
      </c>
      <c r="D132" s="78" t="s">
        <v>17</v>
      </c>
      <c r="E132" s="58">
        <v>1</v>
      </c>
      <c r="F132" s="79"/>
      <c r="G132" s="67"/>
    </row>
    <row r="133" spans="1:8" ht="115.5" outlineLevel="1">
      <c r="A133" s="65"/>
      <c r="B133" s="148" t="s">
        <v>129</v>
      </c>
      <c r="C133" s="149" t="s">
        <v>130</v>
      </c>
      <c r="D133" s="78" t="s">
        <v>17</v>
      </c>
      <c r="E133" s="58">
        <v>1</v>
      </c>
      <c r="F133" s="79"/>
      <c r="G133" s="67"/>
      <c r="H133" s="68"/>
    </row>
    <row r="134" spans="1:8" ht="198" outlineLevel="1">
      <c r="A134" s="65"/>
      <c r="B134" s="148" t="s">
        <v>131</v>
      </c>
      <c r="C134" s="149" t="s">
        <v>132</v>
      </c>
      <c r="D134" s="78" t="s">
        <v>17</v>
      </c>
      <c r="E134" s="58">
        <v>1</v>
      </c>
      <c r="F134" s="79"/>
      <c r="G134" s="67"/>
      <c r="H134" s="68"/>
    </row>
    <row r="135" spans="1:8" ht="198" outlineLevel="1">
      <c r="A135" s="65"/>
      <c r="B135" s="148" t="s">
        <v>133</v>
      </c>
      <c r="C135" s="149" t="s">
        <v>134</v>
      </c>
      <c r="D135" s="78" t="s">
        <v>17</v>
      </c>
      <c r="E135" s="58">
        <v>1</v>
      </c>
      <c r="F135" s="79"/>
      <c r="G135" s="67"/>
      <c r="H135" s="68"/>
    </row>
    <row r="136" spans="1:8" ht="99" outlineLevel="1">
      <c r="A136" s="65"/>
      <c r="B136" s="148" t="s">
        <v>79</v>
      </c>
      <c r="C136" s="149" t="s">
        <v>80</v>
      </c>
      <c r="D136" s="78" t="s">
        <v>17</v>
      </c>
      <c r="E136" s="39">
        <v>4</v>
      </c>
      <c r="F136" s="80"/>
      <c r="G136" s="69"/>
      <c r="H136" s="68"/>
    </row>
    <row r="137" spans="1:8" ht="16.5" customHeight="1">
      <c r="A137" s="1"/>
      <c r="B137" s="34"/>
      <c r="C137" s="122"/>
      <c r="D137" s="35"/>
      <c r="E137" s="35"/>
      <c r="F137" s="36" t="s">
        <v>114</v>
      </c>
      <c r="G137" s="37">
        <f>SUM(G131:G136)</f>
        <v>0</v>
      </c>
      <c r="H137" s="1"/>
    </row>
    <row r="138" spans="1:8" ht="13.5" customHeight="1">
      <c r="A138" s="1"/>
      <c r="B138" s="24">
        <v>1.1200000000000001</v>
      </c>
      <c r="C138" s="119" t="s">
        <v>115</v>
      </c>
      <c r="D138" s="25" t="s">
        <v>14</v>
      </c>
      <c r="E138" s="25"/>
      <c r="F138" s="26"/>
      <c r="G138" s="27"/>
      <c r="H138" s="1"/>
    </row>
    <row r="139" spans="1:8" ht="99" outlineLevel="1">
      <c r="A139" s="1"/>
      <c r="B139" s="38" t="s">
        <v>116</v>
      </c>
      <c r="C139" s="123" t="s">
        <v>117</v>
      </c>
      <c r="D139" s="39" t="s">
        <v>53</v>
      </c>
      <c r="E139" s="39">
        <v>59.63</v>
      </c>
      <c r="F139" s="40"/>
      <c r="G139" s="41"/>
      <c r="H139" s="1"/>
    </row>
    <row r="140" spans="1:8" ht="13.5" customHeight="1" thickBot="1">
      <c r="A140" s="1"/>
      <c r="B140" s="70"/>
      <c r="C140" s="127"/>
      <c r="D140" s="71"/>
      <c r="E140" s="71"/>
      <c r="F140" s="72" t="s">
        <v>118</v>
      </c>
      <c r="G140" s="73">
        <f>SUM(G139)</f>
        <v>0</v>
      </c>
      <c r="H140" s="1"/>
    </row>
    <row r="141" spans="1:8" ht="13.5" customHeight="1">
      <c r="A141" s="1"/>
      <c r="B141" s="74"/>
      <c r="C141" s="102"/>
      <c r="D141" s="166" t="str">
        <f>+B80</f>
        <v>2. PABELLÓN 02</v>
      </c>
      <c r="E141" s="167"/>
      <c r="F141" s="168"/>
      <c r="G141" s="75">
        <f>+G140+G137+G130+G114+G110+G102+G93+G86</f>
        <v>0</v>
      </c>
      <c r="H141" s="1"/>
    </row>
    <row r="142" spans="1:8" ht="5.25" customHeight="1" thickBot="1">
      <c r="A142" s="1"/>
      <c r="B142" s="1"/>
      <c r="C142" s="102"/>
      <c r="D142" s="10"/>
      <c r="E142" s="10"/>
      <c r="F142" s="11"/>
      <c r="G142" s="17"/>
      <c r="H142" s="1"/>
    </row>
    <row r="143" spans="1:8" ht="13.5" customHeight="1" thickBot="1">
      <c r="A143" s="1"/>
      <c r="B143" s="21" t="s">
        <v>135</v>
      </c>
      <c r="C143" s="108"/>
      <c r="D143" s="22"/>
      <c r="E143" s="22"/>
      <c r="F143" s="22"/>
      <c r="G143" s="23"/>
      <c r="H143" s="1"/>
    </row>
    <row r="144" spans="1:8" ht="13.5" customHeight="1">
      <c r="A144" s="1"/>
      <c r="B144" s="24">
        <v>1.01</v>
      </c>
      <c r="C144" s="119" t="s">
        <v>13</v>
      </c>
      <c r="D144" s="25" t="s">
        <v>14</v>
      </c>
      <c r="E144" s="25"/>
      <c r="F144" s="26"/>
      <c r="G144" s="27"/>
      <c r="H144" s="1"/>
    </row>
    <row r="145" spans="1:8" ht="115.5" outlineLevel="1">
      <c r="A145" s="1"/>
      <c r="B145" s="145" t="s">
        <v>32</v>
      </c>
      <c r="C145" s="133" t="s">
        <v>33</v>
      </c>
      <c r="D145" s="29" t="s">
        <v>29</v>
      </c>
      <c r="E145" s="29">
        <v>114.95</v>
      </c>
      <c r="F145" s="30"/>
      <c r="G145" s="31"/>
      <c r="H145" s="1"/>
    </row>
    <row r="146" spans="1:8" ht="99" outlineLevel="1">
      <c r="A146" s="1"/>
      <c r="B146" s="145" t="s">
        <v>30</v>
      </c>
      <c r="C146" s="133" t="s">
        <v>31</v>
      </c>
      <c r="D146" s="29" t="s">
        <v>29</v>
      </c>
      <c r="E146" s="29">
        <v>128.1</v>
      </c>
      <c r="F146" s="30"/>
      <c r="G146" s="31"/>
      <c r="H146" s="1"/>
    </row>
    <row r="147" spans="1:8" ht="115.5" outlineLevel="1">
      <c r="A147" s="1"/>
      <c r="B147" s="145" t="s">
        <v>49</v>
      </c>
      <c r="C147" s="133" t="s">
        <v>37</v>
      </c>
      <c r="D147" s="29" t="s">
        <v>48</v>
      </c>
      <c r="E147" s="29">
        <v>2.9</v>
      </c>
      <c r="F147" s="30"/>
      <c r="G147" s="31"/>
      <c r="H147" s="1"/>
    </row>
    <row r="148" spans="1:8" ht="16.5" customHeight="1">
      <c r="A148" s="1"/>
      <c r="B148" s="34"/>
      <c r="C148" s="122"/>
      <c r="D148" s="35"/>
      <c r="E148" s="35"/>
      <c r="F148" s="36" t="s">
        <v>39</v>
      </c>
      <c r="G148" s="37">
        <f>SUM(G145:G147)</f>
        <v>0</v>
      </c>
      <c r="H148" s="1"/>
    </row>
    <row r="149" spans="1:8" ht="13.5" customHeight="1">
      <c r="A149" s="1"/>
      <c r="B149" s="24">
        <v>1.02</v>
      </c>
      <c r="C149" s="119" t="s">
        <v>40</v>
      </c>
      <c r="D149" s="25" t="s">
        <v>14</v>
      </c>
      <c r="E149" s="25"/>
      <c r="F149" s="26"/>
      <c r="G149" s="27"/>
      <c r="H149" s="1"/>
    </row>
    <row r="150" spans="1:8" ht="82.5" outlineLevel="1">
      <c r="A150" s="1"/>
      <c r="B150" s="38" t="s">
        <v>41</v>
      </c>
      <c r="C150" s="123" t="s">
        <v>42</v>
      </c>
      <c r="D150" s="39" t="s">
        <v>53</v>
      </c>
      <c r="E150" s="29">
        <v>82.16</v>
      </c>
      <c r="F150" s="40"/>
      <c r="G150" s="41"/>
      <c r="H150" s="1"/>
    </row>
    <row r="151" spans="1:8" ht="49.5" outlineLevel="1">
      <c r="A151" s="1"/>
      <c r="B151" s="38" t="s">
        <v>43</v>
      </c>
      <c r="C151" s="123" t="s">
        <v>44</v>
      </c>
      <c r="D151" s="39" t="s">
        <v>48</v>
      </c>
      <c r="E151" s="39">
        <v>49.3</v>
      </c>
      <c r="F151" s="40"/>
      <c r="G151" s="41"/>
      <c r="H151" s="1"/>
    </row>
    <row r="152" spans="1:8" ht="115.5" outlineLevel="1">
      <c r="A152" s="1"/>
      <c r="B152" s="38" t="s">
        <v>45</v>
      </c>
      <c r="C152" s="123" t="s">
        <v>320</v>
      </c>
      <c r="D152" s="39" t="s">
        <v>53</v>
      </c>
      <c r="E152" s="29">
        <v>82.16</v>
      </c>
      <c r="F152" s="40"/>
      <c r="G152" s="41"/>
      <c r="H152" s="1"/>
    </row>
    <row r="153" spans="1:8" ht="115.5" outlineLevel="1">
      <c r="A153" s="42"/>
      <c r="B153" s="43" t="s">
        <v>45</v>
      </c>
      <c r="C153" s="124" t="s">
        <v>320</v>
      </c>
      <c r="D153" s="44" t="s">
        <v>53</v>
      </c>
      <c r="E153" s="44">
        <v>12.324</v>
      </c>
      <c r="F153" s="46"/>
      <c r="G153" s="47"/>
      <c r="H153" s="1"/>
    </row>
    <row r="154" spans="1:8" ht="115.5" outlineLevel="1">
      <c r="A154" s="1"/>
      <c r="B154" s="38" t="s">
        <v>49</v>
      </c>
      <c r="C154" s="123" t="s">
        <v>37</v>
      </c>
      <c r="D154" s="39" t="s">
        <v>48</v>
      </c>
      <c r="E154" s="39">
        <v>36.97</v>
      </c>
      <c r="F154" s="40"/>
      <c r="G154" s="41"/>
      <c r="H154" s="1"/>
    </row>
    <row r="155" spans="1:8" ht="16.5" customHeight="1">
      <c r="A155" s="1"/>
      <c r="B155" s="34"/>
      <c r="C155" s="122"/>
      <c r="D155" s="35"/>
      <c r="E155" s="35"/>
      <c r="F155" s="36" t="s">
        <v>50</v>
      </c>
      <c r="G155" s="37">
        <f>SUM(G150:G154)</f>
        <v>0</v>
      </c>
      <c r="H155" s="42"/>
    </row>
    <row r="156" spans="1:8" ht="13.5" customHeight="1">
      <c r="A156" s="1"/>
      <c r="B156" s="24">
        <v>1.04</v>
      </c>
      <c r="C156" s="128" t="s">
        <v>51</v>
      </c>
      <c r="D156" s="25" t="s">
        <v>14</v>
      </c>
      <c r="E156" s="25"/>
      <c r="F156" s="26"/>
      <c r="G156" s="27"/>
      <c r="H156" s="42"/>
    </row>
    <row r="157" spans="1:8" ht="99" outlineLevel="1">
      <c r="A157" s="1"/>
      <c r="B157" s="38" t="s">
        <v>136</v>
      </c>
      <c r="C157" s="123" t="s">
        <v>137</v>
      </c>
      <c r="D157" s="39" t="s">
        <v>53</v>
      </c>
      <c r="E157" s="58">
        <v>82.16</v>
      </c>
      <c r="F157" s="46"/>
      <c r="G157" s="41"/>
      <c r="H157" s="42"/>
    </row>
    <row r="158" spans="1:8" ht="148.5" outlineLevel="1">
      <c r="A158" s="1"/>
      <c r="B158" s="38" t="s">
        <v>138</v>
      </c>
      <c r="C158" s="122" t="s">
        <v>139</v>
      </c>
      <c r="D158" s="58" t="s">
        <v>56</v>
      </c>
      <c r="E158" s="58">
        <v>4</v>
      </c>
      <c r="F158" s="59"/>
      <c r="G158" s="41"/>
      <c r="H158" s="42"/>
    </row>
    <row r="159" spans="1:8" ht="148.5" outlineLevel="1">
      <c r="A159" s="1"/>
      <c r="B159" s="38" t="s">
        <v>140</v>
      </c>
      <c r="C159" s="122" t="s">
        <v>141</v>
      </c>
      <c r="D159" s="58" t="s">
        <v>56</v>
      </c>
      <c r="E159" s="58">
        <v>4</v>
      </c>
      <c r="F159" s="81"/>
      <c r="G159" s="41"/>
      <c r="H159" s="42"/>
    </row>
    <row r="160" spans="1:8" ht="148.5" outlineLevel="1">
      <c r="A160" s="1"/>
      <c r="B160" s="38" t="s">
        <v>142</v>
      </c>
      <c r="C160" s="122" t="s">
        <v>143</v>
      </c>
      <c r="D160" s="58" t="s">
        <v>56</v>
      </c>
      <c r="E160" s="58">
        <v>1</v>
      </c>
      <c r="F160" s="59"/>
      <c r="G160" s="41"/>
      <c r="H160" s="42"/>
    </row>
    <row r="161" spans="1:8" ht="148.5" outlineLevel="1">
      <c r="A161" s="1"/>
      <c r="B161" s="38" t="s">
        <v>144</v>
      </c>
      <c r="C161" s="122" t="s">
        <v>145</v>
      </c>
      <c r="D161" s="58" t="s">
        <v>56</v>
      </c>
      <c r="E161" s="58">
        <v>1</v>
      </c>
      <c r="F161" s="59"/>
      <c r="G161" s="41"/>
      <c r="H161" s="42"/>
    </row>
    <row r="162" spans="1:8" ht="148.5" outlineLevel="1">
      <c r="A162" s="1"/>
      <c r="B162" s="38" t="s">
        <v>146</v>
      </c>
      <c r="C162" s="122" t="s">
        <v>147</v>
      </c>
      <c r="D162" s="58" t="s">
        <v>56</v>
      </c>
      <c r="E162" s="58">
        <v>1</v>
      </c>
      <c r="F162" s="59"/>
      <c r="G162" s="41"/>
      <c r="H162" s="42"/>
    </row>
    <row r="163" spans="1:8" ht="181.5" outlineLevel="1">
      <c r="A163" s="1"/>
      <c r="B163" s="38" t="s">
        <v>148</v>
      </c>
      <c r="C163" s="122" t="s">
        <v>149</v>
      </c>
      <c r="D163" s="58" t="s">
        <v>56</v>
      </c>
      <c r="E163" s="58">
        <v>0.5</v>
      </c>
      <c r="F163" s="59"/>
      <c r="G163" s="41"/>
      <c r="H163" s="42"/>
    </row>
    <row r="164" spans="1:8" ht="198" outlineLevel="1">
      <c r="A164" s="1"/>
      <c r="B164" s="38" t="s">
        <v>150</v>
      </c>
      <c r="C164" s="122" t="s">
        <v>151</v>
      </c>
      <c r="D164" s="58" t="s">
        <v>56</v>
      </c>
      <c r="E164" s="58">
        <v>0.5</v>
      </c>
      <c r="F164" s="59"/>
      <c r="G164" s="41"/>
      <c r="H164" s="42"/>
    </row>
    <row r="165" spans="1:8" ht="99" outlineLevel="1">
      <c r="A165" s="1"/>
      <c r="B165" s="38" t="s">
        <v>302</v>
      </c>
      <c r="C165" s="122" t="s">
        <v>303</v>
      </c>
      <c r="D165" s="58" t="s">
        <v>67</v>
      </c>
      <c r="E165" s="58">
        <v>65.599999999999994</v>
      </c>
      <c r="F165" s="59"/>
      <c r="G165" s="41"/>
      <c r="H165" s="42"/>
    </row>
    <row r="166" spans="1:8" ht="13.5" customHeight="1">
      <c r="A166" s="1"/>
      <c r="B166" s="34"/>
      <c r="C166" s="122"/>
      <c r="D166" s="35"/>
      <c r="E166" s="35"/>
      <c r="F166" s="36" t="s">
        <v>63</v>
      </c>
      <c r="G166" s="37">
        <f>SUM(G156:G165)</f>
        <v>0</v>
      </c>
      <c r="H166" s="42"/>
    </row>
    <row r="167" spans="1:8" ht="13.5" customHeight="1">
      <c r="A167" s="1"/>
      <c r="B167" s="24">
        <v>1.05</v>
      </c>
      <c r="C167" s="119" t="s">
        <v>64</v>
      </c>
      <c r="D167" s="25" t="s">
        <v>14</v>
      </c>
      <c r="E167" s="25"/>
      <c r="F167" s="26"/>
      <c r="G167" s="27"/>
      <c r="H167" s="42"/>
    </row>
    <row r="168" spans="1:8" ht="86.25" customHeight="1" outlineLevel="1">
      <c r="A168" s="1"/>
      <c r="B168" s="38" t="s">
        <v>152</v>
      </c>
      <c r="C168" s="123" t="s">
        <v>153</v>
      </c>
      <c r="D168" s="39" t="s">
        <v>17</v>
      </c>
      <c r="E168" s="39">
        <v>2</v>
      </c>
      <c r="F168" s="59"/>
      <c r="G168" s="41"/>
      <c r="H168" s="42"/>
    </row>
    <row r="169" spans="1:8" ht="86.25" customHeight="1" outlineLevel="1">
      <c r="A169" s="1"/>
      <c r="B169" s="34" t="s">
        <v>154</v>
      </c>
      <c r="C169" s="122" t="s">
        <v>155</v>
      </c>
      <c r="D169" s="58" t="s">
        <v>17</v>
      </c>
      <c r="E169" s="58">
        <v>4</v>
      </c>
      <c r="F169" s="59"/>
      <c r="G169" s="41"/>
      <c r="H169" s="42"/>
    </row>
    <row r="170" spans="1:8" ht="86.25" customHeight="1" outlineLevel="1">
      <c r="A170" s="1"/>
      <c r="B170" s="34" t="s">
        <v>156</v>
      </c>
      <c r="C170" s="122" t="s">
        <v>157</v>
      </c>
      <c r="D170" s="58" t="s">
        <v>17</v>
      </c>
      <c r="E170" s="58">
        <v>2</v>
      </c>
      <c r="F170" s="59"/>
      <c r="G170" s="41"/>
      <c r="H170" s="42"/>
    </row>
    <row r="171" spans="1:8" ht="86.25" customHeight="1" outlineLevel="1">
      <c r="A171" s="1"/>
      <c r="B171" s="34" t="s">
        <v>158</v>
      </c>
      <c r="C171" s="122" t="s">
        <v>159</v>
      </c>
      <c r="D171" s="58" t="s">
        <v>17</v>
      </c>
      <c r="E171" s="58">
        <v>1</v>
      </c>
      <c r="F171" s="59"/>
      <c r="G171" s="41"/>
      <c r="H171" s="1"/>
    </row>
    <row r="172" spans="1:8" ht="86.25" customHeight="1" outlineLevel="1">
      <c r="A172" s="1"/>
      <c r="B172" s="34" t="s">
        <v>160</v>
      </c>
      <c r="C172" s="122" t="s">
        <v>304</v>
      </c>
      <c r="D172" s="58" t="s">
        <v>53</v>
      </c>
      <c r="E172" s="58">
        <v>69.150000000000006</v>
      </c>
      <c r="F172" s="59"/>
      <c r="G172" s="41"/>
      <c r="H172" s="1"/>
    </row>
    <row r="173" spans="1:8" ht="86.25" customHeight="1" outlineLevel="1">
      <c r="A173" s="1"/>
      <c r="B173" s="34" t="s">
        <v>120</v>
      </c>
      <c r="C173" s="122" t="s">
        <v>161</v>
      </c>
      <c r="D173" s="58" t="s">
        <v>56</v>
      </c>
      <c r="E173" s="58">
        <v>2</v>
      </c>
      <c r="F173" s="59"/>
      <c r="G173" s="41"/>
      <c r="H173" s="1"/>
    </row>
    <row r="174" spans="1:8" ht="86.25" customHeight="1" outlineLevel="1">
      <c r="A174" s="1"/>
      <c r="B174" s="34" t="s">
        <v>162</v>
      </c>
      <c r="C174" s="122" t="s">
        <v>163</v>
      </c>
      <c r="D174" s="58" t="s">
        <v>67</v>
      </c>
      <c r="E174" s="58">
        <v>14.4</v>
      </c>
      <c r="F174" s="59"/>
      <c r="G174" s="41"/>
      <c r="H174" s="1"/>
    </row>
    <row r="175" spans="1:8" ht="86.25" customHeight="1" outlineLevel="1">
      <c r="A175" s="1"/>
      <c r="B175" s="34" t="s">
        <v>164</v>
      </c>
      <c r="C175" s="122" t="s">
        <v>165</v>
      </c>
      <c r="D175" s="58" t="s">
        <v>67</v>
      </c>
      <c r="E175" s="58">
        <v>14.4</v>
      </c>
      <c r="F175" s="59"/>
      <c r="G175" s="41"/>
      <c r="H175" s="1"/>
    </row>
    <row r="176" spans="1:8" ht="86.25" customHeight="1" outlineLevel="1">
      <c r="A176" s="1"/>
      <c r="B176" s="34" t="s">
        <v>305</v>
      </c>
      <c r="C176" s="122" t="s">
        <v>303</v>
      </c>
      <c r="D176" s="58" t="s">
        <v>53</v>
      </c>
      <c r="E176" s="58">
        <v>60</v>
      </c>
      <c r="F176" s="59"/>
      <c r="G176" s="41"/>
      <c r="H176" s="1"/>
    </row>
    <row r="177" spans="1:8" ht="13.5" customHeight="1">
      <c r="A177" s="1"/>
      <c r="B177" s="34"/>
      <c r="C177" s="122"/>
      <c r="D177" s="35"/>
      <c r="E177" s="35"/>
      <c r="F177" s="36" t="s">
        <v>77</v>
      </c>
      <c r="G177" s="37">
        <f>SUM(G168:G176)</f>
        <v>0</v>
      </c>
      <c r="H177" s="1"/>
    </row>
    <row r="178" spans="1:8" ht="13.5" customHeight="1">
      <c r="A178" s="1"/>
      <c r="B178" s="24">
        <v>1.06</v>
      </c>
      <c r="C178" s="119" t="s">
        <v>78</v>
      </c>
      <c r="D178" s="25" t="s">
        <v>14</v>
      </c>
      <c r="E178" s="25"/>
      <c r="F178" s="26"/>
      <c r="G178" s="27"/>
      <c r="H178" s="1"/>
    </row>
    <row r="179" spans="1:8" ht="99" outlineLevel="1">
      <c r="A179" s="1"/>
      <c r="B179" s="148" t="s">
        <v>79</v>
      </c>
      <c r="C179" s="125" t="s">
        <v>80</v>
      </c>
      <c r="D179" s="55" t="s">
        <v>17</v>
      </c>
      <c r="E179" s="29">
        <v>3</v>
      </c>
      <c r="F179" s="56"/>
      <c r="G179" s="31"/>
      <c r="H179" s="48"/>
    </row>
    <row r="180" spans="1:8" ht="13.5" customHeight="1">
      <c r="A180" s="1"/>
      <c r="B180" s="34"/>
      <c r="C180" s="122"/>
      <c r="D180" s="35"/>
      <c r="E180" s="35"/>
      <c r="F180" s="36" t="s">
        <v>81</v>
      </c>
      <c r="G180" s="37">
        <f>SUM(G179)</f>
        <v>0</v>
      </c>
      <c r="H180" s="1"/>
    </row>
    <row r="181" spans="1:8" ht="13.5" customHeight="1">
      <c r="A181" s="1"/>
      <c r="B181" s="24">
        <v>1.07</v>
      </c>
      <c r="C181" s="119" t="s">
        <v>82</v>
      </c>
      <c r="D181" s="25" t="s">
        <v>14</v>
      </c>
      <c r="E181" s="25"/>
      <c r="F181" s="26"/>
      <c r="G181" s="27"/>
      <c r="H181" s="1"/>
    </row>
    <row r="182" spans="1:8" ht="46.5" customHeight="1" outlineLevel="1">
      <c r="A182" s="1"/>
      <c r="B182" s="34" t="s">
        <v>83</v>
      </c>
      <c r="C182" s="122" t="s">
        <v>84</v>
      </c>
      <c r="D182" s="58" t="s">
        <v>53</v>
      </c>
      <c r="E182" s="58">
        <v>82.16</v>
      </c>
      <c r="F182" s="59"/>
      <c r="G182" s="53"/>
      <c r="H182" s="1"/>
    </row>
    <row r="183" spans="1:8" ht="46.5" customHeight="1" outlineLevel="1">
      <c r="A183" s="1"/>
      <c r="B183" s="34" t="s">
        <v>85</v>
      </c>
      <c r="C183" s="122" t="s">
        <v>86</v>
      </c>
      <c r="D183" s="58" t="s">
        <v>67</v>
      </c>
      <c r="E183" s="58">
        <v>53.2</v>
      </c>
      <c r="F183" s="59"/>
      <c r="G183" s="53"/>
      <c r="H183" s="1"/>
    </row>
    <row r="184" spans="1:8" ht="13.5" customHeight="1">
      <c r="A184" s="1"/>
      <c r="B184" s="34"/>
      <c r="C184" s="122"/>
      <c r="D184" s="35"/>
      <c r="E184" s="35"/>
      <c r="F184" s="36" t="s">
        <v>88</v>
      </c>
      <c r="G184" s="37">
        <f>SUM(G182:G183)</f>
        <v>0</v>
      </c>
      <c r="H184" s="1"/>
    </row>
    <row r="185" spans="1:8" ht="13.5" customHeight="1">
      <c r="A185" s="1"/>
      <c r="B185" s="24">
        <v>1.0900000000000001</v>
      </c>
      <c r="C185" s="119" t="s">
        <v>89</v>
      </c>
      <c r="D185" s="25" t="s">
        <v>14</v>
      </c>
      <c r="E185" s="25"/>
      <c r="F185" s="26"/>
      <c r="G185" s="27"/>
      <c r="H185" s="1"/>
    </row>
    <row r="186" spans="1:8" ht="82.5" outlineLevel="1">
      <c r="A186" s="1"/>
      <c r="B186" s="34" t="s">
        <v>90</v>
      </c>
      <c r="C186" s="122" t="s">
        <v>91</v>
      </c>
      <c r="D186" s="58" t="s">
        <v>87</v>
      </c>
      <c r="E186" s="58">
        <v>70.8</v>
      </c>
      <c r="F186" s="59"/>
      <c r="G186" s="53"/>
      <c r="H186" s="1"/>
    </row>
    <row r="187" spans="1:8" ht="82.5" outlineLevel="1">
      <c r="A187" s="1"/>
      <c r="B187" s="38" t="s">
        <v>272</v>
      </c>
      <c r="C187" s="123" t="s">
        <v>92</v>
      </c>
      <c r="D187" s="39" t="s">
        <v>87</v>
      </c>
      <c r="E187" s="39">
        <v>75.2</v>
      </c>
      <c r="F187" s="40"/>
      <c r="G187" s="53"/>
      <c r="H187" s="1"/>
    </row>
    <row r="188" spans="1:8" ht="82.5" outlineLevel="1">
      <c r="A188" s="1"/>
      <c r="B188" s="38" t="s">
        <v>93</v>
      </c>
      <c r="C188" s="123" t="s">
        <v>94</v>
      </c>
      <c r="D188" s="39" t="s">
        <v>87</v>
      </c>
      <c r="E188" s="39">
        <v>150.4</v>
      </c>
      <c r="F188" s="40"/>
      <c r="G188" s="53"/>
      <c r="H188" s="1"/>
    </row>
    <row r="189" spans="1:8" ht="82.5" outlineLevel="1">
      <c r="A189" s="1"/>
      <c r="B189" s="38" t="s">
        <v>166</v>
      </c>
      <c r="C189" s="123" t="s">
        <v>95</v>
      </c>
      <c r="D189" s="39" t="s">
        <v>17</v>
      </c>
      <c r="E189" s="39">
        <v>20</v>
      </c>
      <c r="F189" s="40"/>
      <c r="G189" s="53"/>
      <c r="H189" s="1"/>
    </row>
    <row r="190" spans="1:8" ht="99" outlineLevel="1">
      <c r="A190" s="1"/>
      <c r="B190" s="38" t="s">
        <v>281</v>
      </c>
      <c r="C190" s="123" t="s">
        <v>125</v>
      </c>
      <c r="D190" s="39" t="s">
        <v>17</v>
      </c>
      <c r="E190" s="39">
        <v>47</v>
      </c>
      <c r="F190" s="40"/>
      <c r="G190" s="53"/>
      <c r="H190" s="1"/>
    </row>
    <row r="191" spans="1:8" ht="82.5" outlineLevel="1">
      <c r="A191" s="1"/>
      <c r="B191" s="38" t="s">
        <v>273</v>
      </c>
      <c r="C191" s="123" t="s">
        <v>96</v>
      </c>
      <c r="D191" s="39" t="s">
        <v>17</v>
      </c>
      <c r="E191" s="39">
        <v>40</v>
      </c>
      <c r="F191" s="40"/>
      <c r="G191" s="53"/>
      <c r="H191" s="1"/>
    </row>
    <row r="192" spans="1:8" ht="99" outlineLevel="1">
      <c r="A192" s="1"/>
      <c r="B192" s="38" t="s">
        <v>97</v>
      </c>
      <c r="C192" s="123" t="s">
        <v>98</v>
      </c>
      <c r="D192" s="39" t="s">
        <v>17</v>
      </c>
      <c r="E192" s="39">
        <v>8</v>
      </c>
      <c r="F192" s="40"/>
      <c r="G192" s="53"/>
      <c r="H192" s="1"/>
    </row>
    <row r="193" spans="1:8" ht="82.5" outlineLevel="1">
      <c r="A193" s="1"/>
      <c r="B193" s="38" t="s">
        <v>99</v>
      </c>
      <c r="C193" s="123" t="s">
        <v>100</v>
      </c>
      <c r="D193" s="39" t="s">
        <v>38</v>
      </c>
      <c r="E193" s="39">
        <v>1.25</v>
      </c>
      <c r="F193" s="40"/>
      <c r="G193" s="53"/>
      <c r="H193" s="1"/>
    </row>
    <row r="194" spans="1:8" ht="99" outlineLevel="1">
      <c r="A194" s="1"/>
      <c r="B194" s="38" t="s">
        <v>274</v>
      </c>
      <c r="C194" s="123" t="s">
        <v>101</v>
      </c>
      <c r="D194" s="39" t="s">
        <v>38</v>
      </c>
      <c r="E194" s="39">
        <v>1.1000000000000001</v>
      </c>
      <c r="F194" s="40"/>
      <c r="G194" s="53"/>
      <c r="H194" s="1"/>
    </row>
    <row r="195" spans="1:8" ht="82.5" outlineLevel="1">
      <c r="A195" s="1"/>
      <c r="B195" s="38" t="s">
        <v>275</v>
      </c>
      <c r="C195" s="123" t="s">
        <v>102</v>
      </c>
      <c r="D195" s="39" t="s">
        <v>17</v>
      </c>
      <c r="E195" s="39">
        <v>12</v>
      </c>
      <c r="F195" s="40"/>
      <c r="G195" s="53"/>
      <c r="H195" s="1"/>
    </row>
    <row r="196" spans="1:8" ht="82.5" outlineLevel="1">
      <c r="A196" s="1"/>
      <c r="B196" s="38" t="s">
        <v>276</v>
      </c>
      <c r="C196" s="123" t="s">
        <v>103</v>
      </c>
      <c r="D196" s="39" t="s">
        <v>87</v>
      </c>
      <c r="E196" s="39">
        <v>16.45</v>
      </c>
      <c r="F196" s="40"/>
      <c r="G196" s="53"/>
      <c r="H196" s="1"/>
    </row>
    <row r="197" spans="1:8" ht="82.5" outlineLevel="1">
      <c r="A197" s="1"/>
      <c r="B197" s="38" t="s">
        <v>104</v>
      </c>
      <c r="C197" s="123" t="s">
        <v>105</v>
      </c>
      <c r="D197" s="39" t="s">
        <v>87</v>
      </c>
      <c r="E197" s="39">
        <v>32.9</v>
      </c>
      <c r="F197" s="40"/>
      <c r="G197" s="53"/>
      <c r="H197" s="1"/>
    </row>
    <row r="198" spans="1:8" ht="99" outlineLevel="1">
      <c r="A198" s="1"/>
      <c r="B198" s="38" t="s">
        <v>106</v>
      </c>
      <c r="C198" s="123" t="s">
        <v>107</v>
      </c>
      <c r="D198" s="39" t="s">
        <v>17</v>
      </c>
      <c r="E198" s="39">
        <v>1</v>
      </c>
      <c r="F198" s="40"/>
      <c r="G198" s="53"/>
      <c r="H198" s="1"/>
    </row>
    <row r="199" spans="1:8" ht="99" outlineLevel="1">
      <c r="A199" s="1"/>
      <c r="B199" s="38" t="s">
        <v>277</v>
      </c>
      <c r="C199" s="123" t="s">
        <v>108</v>
      </c>
      <c r="D199" s="39" t="s">
        <v>17</v>
      </c>
      <c r="E199" s="39">
        <v>1</v>
      </c>
      <c r="F199" s="40"/>
      <c r="G199" s="53"/>
      <c r="H199" s="1"/>
    </row>
    <row r="200" spans="1:8" ht="99" outlineLevel="1">
      <c r="A200" s="1"/>
      <c r="B200" s="38" t="s">
        <v>282</v>
      </c>
      <c r="C200" s="123" t="s">
        <v>283</v>
      </c>
      <c r="D200" s="39" t="s">
        <v>17</v>
      </c>
      <c r="E200" s="39">
        <v>12</v>
      </c>
      <c r="F200" s="40"/>
      <c r="G200" s="53"/>
      <c r="H200" s="1"/>
    </row>
    <row r="201" spans="1:8" ht="13.5" customHeight="1">
      <c r="A201" s="1"/>
      <c r="B201" s="34"/>
      <c r="C201" s="122"/>
      <c r="D201" s="35"/>
      <c r="E201" s="35"/>
      <c r="F201" s="36" t="s">
        <v>110</v>
      </c>
      <c r="G201" s="37">
        <f>SUM(G186:G200)</f>
        <v>0</v>
      </c>
      <c r="H201" s="1"/>
    </row>
    <row r="202" spans="1:8" ht="13.5" customHeight="1">
      <c r="A202" s="1"/>
      <c r="B202" s="24">
        <v>1.1200000000000001</v>
      </c>
      <c r="C202" s="119" t="s">
        <v>115</v>
      </c>
      <c r="D202" s="25" t="s">
        <v>14</v>
      </c>
      <c r="E202" s="25"/>
      <c r="F202" s="26"/>
      <c r="G202" s="27"/>
      <c r="H202" s="1"/>
    </row>
    <row r="203" spans="1:8" ht="99" outlineLevel="1">
      <c r="A203" s="1"/>
      <c r="B203" s="38" t="s">
        <v>116</v>
      </c>
      <c r="C203" s="123" t="s">
        <v>117</v>
      </c>
      <c r="D203" s="39" t="s">
        <v>29</v>
      </c>
      <c r="E203" s="39">
        <v>82.16</v>
      </c>
      <c r="F203" s="40"/>
      <c r="G203" s="41"/>
      <c r="H203" s="1"/>
    </row>
    <row r="204" spans="1:8" ht="13.5" customHeight="1" thickBot="1">
      <c r="A204" s="1"/>
      <c r="B204" s="70"/>
      <c r="C204" s="127"/>
      <c r="D204" s="71"/>
      <c r="E204" s="71"/>
      <c r="F204" s="72" t="s">
        <v>118</v>
      </c>
      <c r="G204" s="73">
        <f>SUM(G203)</f>
        <v>0</v>
      </c>
      <c r="H204" s="1"/>
    </row>
    <row r="205" spans="1:8" ht="13.5" customHeight="1">
      <c r="A205" s="1"/>
      <c r="B205" s="74"/>
      <c r="C205" s="102"/>
      <c r="D205" s="163" t="str">
        <f>+B143</f>
        <v>3. PABELLÓN 03</v>
      </c>
      <c r="E205" s="164"/>
      <c r="F205" s="165"/>
      <c r="G205" s="75">
        <f>+G204+G201+G184+G180+G177+G166+G155+G148</f>
        <v>0</v>
      </c>
      <c r="H205" s="1"/>
    </row>
    <row r="206" spans="1:8" ht="5.25" customHeight="1" thickBot="1">
      <c r="A206" s="1"/>
      <c r="B206" s="1"/>
      <c r="C206" s="102"/>
      <c r="D206" s="10"/>
      <c r="E206" s="10"/>
      <c r="F206" s="11"/>
      <c r="G206" s="17"/>
      <c r="H206" s="1"/>
    </row>
    <row r="207" spans="1:8" ht="13.5" customHeight="1" thickBot="1">
      <c r="A207" s="1"/>
      <c r="B207" s="21" t="s">
        <v>167</v>
      </c>
      <c r="C207" s="108"/>
      <c r="D207" s="22"/>
      <c r="E207" s="22"/>
      <c r="F207" s="22"/>
      <c r="G207" s="23"/>
      <c r="H207" s="1"/>
    </row>
    <row r="208" spans="1:8" ht="13.5" customHeight="1">
      <c r="A208" s="1"/>
      <c r="B208" s="24">
        <v>1.01</v>
      </c>
      <c r="C208" s="119" t="s">
        <v>13</v>
      </c>
      <c r="D208" s="25" t="s">
        <v>14</v>
      </c>
      <c r="E208" s="25"/>
      <c r="F208" s="26"/>
      <c r="G208" s="27"/>
      <c r="H208" s="1"/>
    </row>
    <row r="209" spans="1:8" ht="115.5" outlineLevel="1">
      <c r="A209" s="1"/>
      <c r="B209" s="145" t="s">
        <v>32</v>
      </c>
      <c r="C209" s="133" t="s">
        <v>33</v>
      </c>
      <c r="D209" s="29" t="s">
        <v>29</v>
      </c>
      <c r="E209" s="29">
        <v>114.95</v>
      </c>
      <c r="F209" s="30"/>
      <c r="G209" s="31"/>
      <c r="H209" s="1"/>
    </row>
    <row r="210" spans="1:8" ht="99" outlineLevel="1">
      <c r="A210" s="1"/>
      <c r="B210" s="145" t="s">
        <v>30</v>
      </c>
      <c r="C210" s="133" t="s">
        <v>31</v>
      </c>
      <c r="D210" s="29" t="s">
        <v>29</v>
      </c>
      <c r="E210" s="29">
        <v>42.7</v>
      </c>
      <c r="F210" s="30"/>
      <c r="G210" s="31"/>
      <c r="H210" s="1"/>
    </row>
    <row r="211" spans="1:8" ht="115.5" outlineLevel="1">
      <c r="A211" s="1"/>
      <c r="B211" s="145" t="s">
        <v>49</v>
      </c>
      <c r="C211" s="133" t="s">
        <v>37</v>
      </c>
      <c r="D211" s="29" t="s">
        <v>48</v>
      </c>
      <c r="E211" s="29">
        <v>2.9</v>
      </c>
      <c r="F211" s="30"/>
      <c r="G211" s="31"/>
      <c r="H211" s="1"/>
    </row>
    <row r="212" spans="1:8" ht="16.5" customHeight="1">
      <c r="A212" s="1"/>
      <c r="B212" s="34"/>
      <c r="C212" s="122"/>
      <c r="D212" s="35"/>
      <c r="E212" s="35"/>
      <c r="F212" s="36" t="s">
        <v>39</v>
      </c>
      <c r="G212" s="37">
        <f>SUM(G209:G211)</f>
        <v>0</v>
      </c>
      <c r="H212" s="1"/>
    </row>
    <row r="213" spans="1:8" ht="13.5" customHeight="1">
      <c r="A213" s="1"/>
      <c r="B213" s="24">
        <v>1.02</v>
      </c>
      <c r="C213" s="119" t="s">
        <v>40</v>
      </c>
      <c r="D213" s="25" t="s">
        <v>14</v>
      </c>
      <c r="E213" s="25"/>
      <c r="F213" s="26"/>
      <c r="G213" s="27"/>
      <c r="H213" s="1"/>
    </row>
    <row r="214" spans="1:8" ht="82.5" outlineLevel="1">
      <c r="A214" s="1"/>
      <c r="B214" s="38" t="s">
        <v>41</v>
      </c>
      <c r="C214" s="123" t="s">
        <v>42</v>
      </c>
      <c r="D214" s="39" t="s">
        <v>53</v>
      </c>
      <c r="E214" s="29">
        <v>73.150000000000006</v>
      </c>
      <c r="F214" s="40"/>
      <c r="G214" s="41"/>
      <c r="H214" s="1"/>
    </row>
    <row r="215" spans="1:8" ht="49.5" outlineLevel="1">
      <c r="A215" s="1"/>
      <c r="B215" s="38" t="s">
        <v>43</v>
      </c>
      <c r="C215" s="123" t="s">
        <v>44</v>
      </c>
      <c r="D215" s="39" t="s">
        <v>48</v>
      </c>
      <c r="E215" s="39">
        <v>43.89</v>
      </c>
      <c r="F215" s="40"/>
      <c r="G215" s="41"/>
      <c r="H215" s="1"/>
    </row>
    <row r="216" spans="1:8" ht="115.5" outlineLevel="1">
      <c r="A216" s="1"/>
      <c r="B216" s="38" t="s">
        <v>45</v>
      </c>
      <c r="C216" s="123" t="s">
        <v>320</v>
      </c>
      <c r="D216" s="39" t="s">
        <v>53</v>
      </c>
      <c r="E216" s="29">
        <v>73.150000000000006</v>
      </c>
      <c r="F216" s="40"/>
      <c r="G216" s="41"/>
      <c r="H216" s="1"/>
    </row>
    <row r="217" spans="1:8" ht="115.5" outlineLevel="1">
      <c r="A217" s="42"/>
      <c r="B217" s="43" t="s">
        <v>45</v>
      </c>
      <c r="C217" s="124" t="s">
        <v>320</v>
      </c>
      <c r="D217" s="44" t="s">
        <v>53</v>
      </c>
      <c r="E217" s="44">
        <v>10.9725</v>
      </c>
      <c r="F217" s="46"/>
      <c r="G217" s="47"/>
      <c r="H217" s="1"/>
    </row>
    <row r="218" spans="1:8" ht="115.5" outlineLevel="1">
      <c r="A218" s="1"/>
      <c r="B218" s="38" t="s">
        <v>49</v>
      </c>
      <c r="C218" s="123" t="s">
        <v>37</v>
      </c>
      <c r="D218" s="39" t="s">
        <v>48</v>
      </c>
      <c r="E218" s="39">
        <v>32.9</v>
      </c>
      <c r="F218" s="40"/>
      <c r="G218" s="41"/>
      <c r="H218" s="1"/>
    </row>
    <row r="219" spans="1:8" ht="16.5" customHeight="1">
      <c r="A219" s="1"/>
      <c r="B219" s="34"/>
      <c r="C219" s="122"/>
      <c r="D219" s="35"/>
      <c r="E219" s="35"/>
      <c r="F219" s="36" t="s">
        <v>50</v>
      </c>
      <c r="G219" s="37">
        <f>SUM(G214:G218)</f>
        <v>0</v>
      </c>
      <c r="H219" s="1"/>
    </row>
    <row r="220" spans="1:8" ht="13.5" customHeight="1">
      <c r="A220" s="1"/>
      <c r="B220" s="24">
        <v>1.04</v>
      </c>
      <c r="C220" s="128" t="s">
        <v>51</v>
      </c>
      <c r="D220" s="25" t="s">
        <v>14</v>
      </c>
      <c r="E220" s="25"/>
      <c r="F220" s="26"/>
      <c r="G220" s="27"/>
      <c r="H220" s="1"/>
    </row>
    <row r="221" spans="1:8" ht="99" outlineLevel="1">
      <c r="A221" s="1"/>
      <c r="B221" s="38" t="s">
        <v>136</v>
      </c>
      <c r="C221" s="123" t="s">
        <v>137</v>
      </c>
      <c r="D221" s="39" t="s">
        <v>53</v>
      </c>
      <c r="E221" s="58">
        <v>82.16</v>
      </c>
      <c r="F221" s="40"/>
      <c r="G221" s="41"/>
      <c r="H221" s="1"/>
    </row>
    <row r="222" spans="1:8" ht="148.5" outlineLevel="1">
      <c r="A222" s="1"/>
      <c r="B222" s="38" t="s">
        <v>138</v>
      </c>
      <c r="C222" s="122" t="s">
        <v>139</v>
      </c>
      <c r="D222" s="58" t="s">
        <v>56</v>
      </c>
      <c r="E222" s="58">
        <v>4</v>
      </c>
      <c r="F222" s="59"/>
      <c r="G222" s="41"/>
      <c r="H222" s="1"/>
    </row>
    <row r="223" spans="1:8" ht="148.5" outlineLevel="1">
      <c r="A223" s="1"/>
      <c r="B223" s="38" t="s">
        <v>140</v>
      </c>
      <c r="C223" s="122" t="s">
        <v>141</v>
      </c>
      <c r="D223" s="58" t="s">
        <v>56</v>
      </c>
      <c r="E223" s="58">
        <v>4</v>
      </c>
      <c r="F223" s="59"/>
      <c r="G223" s="41"/>
      <c r="H223" s="1"/>
    </row>
    <row r="224" spans="1:8" ht="148.5" outlineLevel="1">
      <c r="A224" s="1"/>
      <c r="B224" s="38" t="s">
        <v>142</v>
      </c>
      <c r="C224" s="122" t="s">
        <v>143</v>
      </c>
      <c r="D224" s="58" t="s">
        <v>56</v>
      </c>
      <c r="E224" s="58">
        <v>1</v>
      </c>
      <c r="F224" s="59"/>
      <c r="G224" s="41"/>
      <c r="H224" s="1"/>
    </row>
    <row r="225" spans="1:8" ht="148.5" outlineLevel="1">
      <c r="A225" s="1"/>
      <c r="B225" s="38" t="s">
        <v>144</v>
      </c>
      <c r="C225" s="122" t="s">
        <v>145</v>
      </c>
      <c r="D225" s="58" t="s">
        <v>56</v>
      </c>
      <c r="E225" s="58">
        <v>1</v>
      </c>
      <c r="F225" s="59"/>
      <c r="G225" s="41"/>
      <c r="H225" s="1"/>
    </row>
    <row r="226" spans="1:8" ht="148.5" outlineLevel="1">
      <c r="A226" s="1"/>
      <c r="B226" s="38" t="s">
        <v>146</v>
      </c>
      <c r="C226" s="122" t="s">
        <v>147</v>
      </c>
      <c r="D226" s="58" t="s">
        <v>56</v>
      </c>
      <c r="E226" s="58">
        <v>1</v>
      </c>
      <c r="F226" s="59"/>
      <c r="G226" s="41"/>
      <c r="H226" s="1"/>
    </row>
    <row r="227" spans="1:8" ht="181.5" outlineLevel="1">
      <c r="A227" s="1"/>
      <c r="B227" s="38" t="s">
        <v>148</v>
      </c>
      <c r="C227" s="122" t="s">
        <v>149</v>
      </c>
      <c r="D227" s="58" t="s">
        <v>56</v>
      </c>
      <c r="E227" s="58">
        <v>0.5</v>
      </c>
      <c r="F227" s="59"/>
      <c r="G227" s="41"/>
      <c r="H227" s="1"/>
    </row>
    <row r="228" spans="1:8" ht="198" outlineLevel="1">
      <c r="A228" s="1"/>
      <c r="B228" s="38" t="s">
        <v>150</v>
      </c>
      <c r="C228" s="122" t="s">
        <v>151</v>
      </c>
      <c r="D228" s="58" t="s">
        <v>56</v>
      </c>
      <c r="E228" s="58">
        <v>0.5</v>
      </c>
      <c r="F228" s="59"/>
      <c r="G228" s="41"/>
      <c r="H228" s="1"/>
    </row>
    <row r="229" spans="1:8" ht="99" outlineLevel="1">
      <c r="A229" s="1"/>
      <c r="B229" s="38" t="s">
        <v>302</v>
      </c>
      <c r="C229" s="122" t="s">
        <v>303</v>
      </c>
      <c r="D229" s="58" t="s">
        <v>67</v>
      </c>
      <c r="E229" s="58">
        <v>65.599999999999994</v>
      </c>
      <c r="F229" s="59"/>
      <c r="G229" s="41"/>
      <c r="H229" s="1"/>
    </row>
    <row r="230" spans="1:8" ht="13.5" customHeight="1">
      <c r="A230" s="1"/>
      <c r="B230" s="34"/>
      <c r="C230" s="122"/>
      <c r="D230" s="35"/>
      <c r="E230" s="35"/>
      <c r="F230" s="36" t="s">
        <v>63</v>
      </c>
      <c r="G230" s="37">
        <f>SUM(G221:G229)</f>
        <v>0</v>
      </c>
      <c r="H230" s="1"/>
    </row>
    <row r="231" spans="1:8" ht="13.5" customHeight="1">
      <c r="A231" s="1"/>
      <c r="B231" s="24">
        <v>1.05</v>
      </c>
      <c r="C231" s="119" t="s">
        <v>64</v>
      </c>
      <c r="D231" s="25" t="s">
        <v>14</v>
      </c>
      <c r="E231" s="25"/>
      <c r="F231" s="26"/>
      <c r="G231" s="27"/>
      <c r="H231" s="1"/>
    </row>
    <row r="232" spans="1:8" ht="181.5" outlineLevel="1">
      <c r="A232" s="1"/>
      <c r="B232" s="38" t="s">
        <v>152</v>
      </c>
      <c r="C232" s="123" t="s">
        <v>153</v>
      </c>
      <c r="D232" s="39" t="s">
        <v>17</v>
      </c>
      <c r="E232" s="39">
        <v>2</v>
      </c>
      <c r="F232" s="40"/>
      <c r="G232" s="53"/>
      <c r="H232" s="1"/>
    </row>
    <row r="233" spans="1:8" ht="115.5" outlineLevel="1">
      <c r="A233" s="1"/>
      <c r="B233" s="34" t="s">
        <v>154</v>
      </c>
      <c r="C233" s="122" t="s">
        <v>155</v>
      </c>
      <c r="D233" s="58" t="s">
        <v>17</v>
      </c>
      <c r="E233" s="58">
        <v>4</v>
      </c>
      <c r="F233" s="59"/>
      <c r="G233" s="53"/>
      <c r="H233" s="1"/>
    </row>
    <row r="234" spans="1:8" ht="132" outlineLevel="1">
      <c r="A234" s="1"/>
      <c r="B234" s="34" t="s">
        <v>156</v>
      </c>
      <c r="C234" s="122" t="s">
        <v>157</v>
      </c>
      <c r="D234" s="58" t="s">
        <v>17</v>
      </c>
      <c r="E234" s="58">
        <v>2</v>
      </c>
      <c r="F234" s="59"/>
      <c r="G234" s="53"/>
      <c r="H234" s="1"/>
    </row>
    <row r="235" spans="1:8" ht="115.5" outlineLevel="1">
      <c r="A235" s="1"/>
      <c r="B235" s="34" t="s">
        <v>158</v>
      </c>
      <c r="C235" s="122" t="s">
        <v>159</v>
      </c>
      <c r="D235" s="58" t="s">
        <v>17</v>
      </c>
      <c r="E235" s="58">
        <v>1</v>
      </c>
      <c r="F235" s="59"/>
      <c r="G235" s="53"/>
      <c r="H235" s="1"/>
    </row>
    <row r="236" spans="1:8" ht="115.5" outlineLevel="1">
      <c r="A236" s="1"/>
      <c r="B236" s="34" t="s">
        <v>160</v>
      </c>
      <c r="C236" s="122" t="s">
        <v>304</v>
      </c>
      <c r="D236" s="58" t="s">
        <v>53</v>
      </c>
      <c r="E236" s="58">
        <v>73.92</v>
      </c>
      <c r="F236" s="59"/>
      <c r="G236" s="53"/>
      <c r="H236" s="1"/>
    </row>
    <row r="237" spans="1:8" ht="99" outlineLevel="1">
      <c r="A237" s="1"/>
      <c r="B237" s="34" t="s">
        <v>162</v>
      </c>
      <c r="C237" s="122" t="s">
        <v>163</v>
      </c>
      <c r="D237" s="58" t="s">
        <v>67</v>
      </c>
      <c r="E237" s="58">
        <v>14.4</v>
      </c>
      <c r="F237" s="59"/>
      <c r="G237" s="53"/>
      <c r="H237" s="1"/>
    </row>
    <row r="238" spans="1:8" ht="99" outlineLevel="1">
      <c r="A238" s="1"/>
      <c r="B238" s="34" t="s">
        <v>164</v>
      </c>
      <c r="C238" s="122" t="s">
        <v>165</v>
      </c>
      <c r="D238" s="58" t="s">
        <v>67</v>
      </c>
      <c r="E238" s="58">
        <v>14.4</v>
      </c>
      <c r="F238" s="59"/>
      <c r="G238" s="53"/>
      <c r="H238" s="1"/>
    </row>
    <row r="239" spans="1:8" ht="99" outlineLevel="1">
      <c r="A239" s="1"/>
      <c r="B239" s="34" t="s">
        <v>305</v>
      </c>
      <c r="C239" s="122" t="s">
        <v>303</v>
      </c>
      <c r="D239" s="58" t="s">
        <v>53</v>
      </c>
      <c r="E239" s="58">
        <v>60</v>
      </c>
      <c r="F239" s="59"/>
      <c r="G239" s="53"/>
      <c r="H239" s="1"/>
    </row>
    <row r="240" spans="1:8" ht="13.5" customHeight="1">
      <c r="A240" s="1"/>
      <c r="B240" s="34"/>
      <c r="C240" s="122"/>
      <c r="D240" s="35"/>
      <c r="E240" s="35"/>
      <c r="F240" s="36" t="s">
        <v>77</v>
      </c>
      <c r="G240" s="37">
        <f>SUM(G232:G239)</f>
        <v>0</v>
      </c>
      <c r="H240" s="1"/>
    </row>
    <row r="241" spans="1:8" ht="13.5" customHeight="1">
      <c r="A241" s="1"/>
      <c r="B241" s="24">
        <v>1.06</v>
      </c>
      <c r="C241" s="119" t="s">
        <v>78</v>
      </c>
      <c r="D241" s="25" t="s">
        <v>14</v>
      </c>
      <c r="E241" s="25"/>
      <c r="F241" s="26"/>
      <c r="G241" s="27"/>
      <c r="H241" s="1"/>
    </row>
    <row r="242" spans="1:8" ht="99" outlineLevel="1">
      <c r="A242" s="82"/>
      <c r="B242" s="152" t="s">
        <v>79</v>
      </c>
      <c r="C242" s="130" t="s">
        <v>80</v>
      </c>
      <c r="D242" s="83" t="s">
        <v>17</v>
      </c>
      <c r="E242" s="84">
        <v>6</v>
      </c>
      <c r="F242" s="56"/>
      <c r="G242" s="85"/>
      <c r="H242" s="86"/>
    </row>
    <row r="243" spans="1:8" ht="13.5" customHeight="1">
      <c r="A243" s="1"/>
      <c r="B243" s="34"/>
      <c r="C243" s="122"/>
      <c r="D243" s="35"/>
      <c r="E243" s="35"/>
      <c r="F243" s="36" t="s">
        <v>81</v>
      </c>
      <c r="G243" s="37">
        <f>SUM(G242)</f>
        <v>0</v>
      </c>
      <c r="H243" s="1"/>
    </row>
    <row r="244" spans="1:8" ht="13.5" customHeight="1">
      <c r="A244" s="1"/>
      <c r="B244" s="24">
        <v>1.07</v>
      </c>
      <c r="C244" s="119" t="s">
        <v>82</v>
      </c>
      <c r="D244" s="25" t="s">
        <v>14</v>
      </c>
      <c r="E244" s="25"/>
      <c r="F244" s="26"/>
      <c r="G244" s="27"/>
      <c r="H244" s="1"/>
    </row>
    <row r="245" spans="1:8" ht="46.5" customHeight="1" outlineLevel="1">
      <c r="A245" s="1"/>
      <c r="B245" s="34" t="s">
        <v>83</v>
      </c>
      <c r="C245" s="122" t="s">
        <v>84</v>
      </c>
      <c r="D245" s="58" t="s">
        <v>53</v>
      </c>
      <c r="E245" s="33">
        <v>88.44</v>
      </c>
      <c r="F245" s="59"/>
      <c r="G245" s="53"/>
      <c r="H245" s="1"/>
    </row>
    <row r="246" spans="1:8" ht="46.5" customHeight="1" outlineLevel="1">
      <c r="A246" s="1"/>
      <c r="B246" s="34" t="s">
        <v>85</v>
      </c>
      <c r="C246" s="122" t="s">
        <v>86</v>
      </c>
      <c r="D246" s="58" t="s">
        <v>67</v>
      </c>
      <c r="E246" s="58">
        <v>53.2</v>
      </c>
      <c r="F246" s="59"/>
      <c r="G246" s="53"/>
      <c r="H246" s="1"/>
    </row>
    <row r="247" spans="1:8" ht="13.5" customHeight="1">
      <c r="A247" s="1"/>
      <c r="B247" s="34"/>
      <c r="C247" s="122"/>
      <c r="D247" s="35"/>
      <c r="E247" s="35"/>
      <c r="F247" s="36" t="s">
        <v>88</v>
      </c>
      <c r="G247" s="37">
        <f>SUM(G245:G246)</f>
        <v>0</v>
      </c>
      <c r="H247" s="1"/>
    </row>
    <row r="248" spans="1:8" ht="13.5" customHeight="1">
      <c r="A248" s="1"/>
      <c r="B248" s="24">
        <v>1.0900000000000001</v>
      </c>
      <c r="C248" s="119" t="s">
        <v>89</v>
      </c>
      <c r="D248" s="25" t="s">
        <v>14</v>
      </c>
      <c r="E248" s="25"/>
      <c r="F248" s="26"/>
      <c r="G248" s="27"/>
      <c r="H248" s="1"/>
    </row>
    <row r="249" spans="1:8" s="117" customFormat="1" ht="82.5" outlineLevel="1">
      <c r="A249" s="111"/>
      <c r="B249" s="112" t="s">
        <v>90</v>
      </c>
      <c r="C249" s="131" t="s">
        <v>91</v>
      </c>
      <c r="D249" s="113" t="s">
        <v>87</v>
      </c>
      <c r="E249" s="114">
        <v>70.8</v>
      </c>
      <c r="F249" s="115"/>
      <c r="G249" s="116"/>
      <c r="H249" s="111"/>
    </row>
    <row r="250" spans="1:8" s="117" customFormat="1" ht="82.5" outlineLevel="1">
      <c r="A250" s="111"/>
      <c r="B250" s="112" t="s">
        <v>272</v>
      </c>
      <c r="C250" s="131" t="s">
        <v>92</v>
      </c>
      <c r="D250" s="113" t="s">
        <v>87</v>
      </c>
      <c r="E250" s="113">
        <v>75.2</v>
      </c>
      <c r="F250" s="115"/>
      <c r="G250" s="116"/>
      <c r="H250" s="111"/>
    </row>
    <row r="251" spans="1:8" s="117" customFormat="1" ht="82.5" outlineLevel="1">
      <c r="A251" s="111"/>
      <c r="B251" s="112" t="s">
        <v>93</v>
      </c>
      <c r="C251" s="131" t="s">
        <v>94</v>
      </c>
      <c r="D251" s="113" t="s">
        <v>87</v>
      </c>
      <c r="E251" s="113">
        <v>150.4</v>
      </c>
      <c r="F251" s="115"/>
      <c r="G251" s="116"/>
      <c r="H251" s="111"/>
    </row>
    <row r="252" spans="1:8" s="117" customFormat="1" ht="82.5" outlineLevel="1">
      <c r="A252" s="111"/>
      <c r="B252" s="112" t="s">
        <v>166</v>
      </c>
      <c r="C252" s="131" t="s">
        <v>95</v>
      </c>
      <c r="D252" s="113" t="s">
        <v>17</v>
      </c>
      <c r="E252" s="113">
        <v>20</v>
      </c>
      <c r="F252" s="115"/>
      <c r="G252" s="116"/>
      <c r="H252" s="111"/>
    </row>
    <row r="253" spans="1:8" s="117" customFormat="1" ht="99" outlineLevel="1">
      <c r="A253" s="111"/>
      <c r="B253" s="112" t="s">
        <v>281</v>
      </c>
      <c r="C253" s="131" t="s">
        <v>125</v>
      </c>
      <c r="D253" s="113" t="s">
        <v>17</v>
      </c>
      <c r="E253" s="113">
        <v>47</v>
      </c>
      <c r="F253" s="115"/>
      <c r="G253" s="116"/>
      <c r="H253" s="111"/>
    </row>
    <row r="254" spans="1:8" s="117" customFormat="1" ht="82.5" outlineLevel="1">
      <c r="A254" s="111"/>
      <c r="B254" s="112" t="s">
        <v>273</v>
      </c>
      <c r="C254" s="131" t="s">
        <v>96</v>
      </c>
      <c r="D254" s="113" t="s">
        <v>17</v>
      </c>
      <c r="E254" s="113">
        <v>40</v>
      </c>
      <c r="F254" s="115"/>
      <c r="G254" s="116"/>
      <c r="H254" s="111"/>
    </row>
    <row r="255" spans="1:8" s="117" customFormat="1" ht="99" outlineLevel="1">
      <c r="A255" s="111"/>
      <c r="B255" s="112" t="s">
        <v>97</v>
      </c>
      <c r="C255" s="131" t="s">
        <v>98</v>
      </c>
      <c r="D255" s="113" t="s">
        <v>17</v>
      </c>
      <c r="E255" s="113">
        <v>8</v>
      </c>
      <c r="F255" s="115"/>
      <c r="G255" s="116"/>
      <c r="H255" s="111"/>
    </row>
    <row r="256" spans="1:8" s="117" customFormat="1" ht="82.5" outlineLevel="1">
      <c r="A256" s="111"/>
      <c r="B256" s="112" t="s">
        <v>275</v>
      </c>
      <c r="C256" s="131" t="s">
        <v>102</v>
      </c>
      <c r="D256" s="113" t="s">
        <v>17</v>
      </c>
      <c r="E256" s="113">
        <v>12</v>
      </c>
      <c r="F256" s="115"/>
      <c r="G256" s="116"/>
      <c r="H256" s="111"/>
    </row>
    <row r="257" spans="1:8" s="117" customFormat="1" ht="82.5" outlineLevel="1">
      <c r="A257" s="111"/>
      <c r="B257" s="112" t="s">
        <v>276</v>
      </c>
      <c r="C257" s="131" t="s">
        <v>103</v>
      </c>
      <c r="D257" s="113" t="s">
        <v>87</v>
      </c>
      <c r="E257" s="113">
        <v>16.45</v>
      </c>
      <c r="F257" s="115"/>
      <c r="G257" s="116"/>
      <c r="H257" s="111"/>
    </row>
    <row r="258" spans="1:8" s="117" customFormat="1" ht="82.5" outlineLevel="1">
      <c r="A258" s="111"/>
      <c r="B258" s="112" t="s">
        <v>104</v>
      </c>
      <c r="C258" s="131" t="s">
        <v>105</v>
      </c>
      <c r="D258" s="113" t="s">
        <v>87</v>
      </c>
      <c r="E258" s="113">
        <v>32.9</v>
      </c>
      <c r="F258" s="115"/>
      <c r="G258" s="116"/>
      <c r="H258" s="111"/>
    </row>
    <row r="259" spans="1:8" s="117" customFormat="1" ht="99" outlineLevel="1">
      <c r="A259" s="111"/>
      <c r="B259" s="112" t="s">
        <v>106</v>
      </c>
      <c r="C259" s="131" t="s">
        <v>107</v>
      </c>
      <c r="D259" s="113" t="s">
        <v>17</v>
      </c>
      <c r="E259" s="113">
        <v>1</v>
      </c>
      <c r="F259" s="115"/>
      <c r="G259" s="116"/>
      <c r="H259" s="111"/>
    </row>
    <row r="260" spans="1:8" s="117" customFormat="1" ht="99" outlineLevel="1">
      <c r="A260" s="111"/>
      <c r="B260" s="112" t="s">
        <v>277</v>
      </c>
      <c r="C260" s="131" t="s">
        <v>108</v>
      </c>
      <c r="D260" s="113" t="s">
        <v>17</v>
      </c>
      <c r="E260" s="113">
        <v>1</v>
      </c>
      <c r="F260" s="115"/>
      <c r="G260" s="116"/>
      <c r="H260" s="111"/>
    </row>
    <row r="261" spans="1:8" s="117" customFormat="1" ht="99" outlineLevel="1">
      <c r="A261" s="111"/>
      <c r="B261" s="112" t="s">
        <v>282</v>
      </c>
      <c r="C261" s="131" t="s">
        <v>283</v>
      </c>
      <c r="D261" s="113" t="s">
        <v>17</v>
      </c>
      <c r="E261" s="113">
        <v>12</v>
      </c>
      <c r="F261" s="115"/>
      <c r="G261" s="116"/>
      <c r="H261" s="111"/>
    </row>
    <row r="262" spans="1:8" ht="13.5" customHeight="1">
      <c r="A262" s="1"/>
      <c r="B262" s="34"/>
      <c r="C262" s="122"/>
      <c r="D262" s="35"/>
      <c r="E262" s="35"/>
      <c r="F262" s="36" t="s">
        <v>110</v>
      </c>
      <c r="G262" s="37">
        <f>SUM(G249:G261)</f>
        <v>0</v>
      </c>
      <c r="H262" s="1"/>
    </row>
    <row r="263" spans="1:8" ht="13.5" customHeight="1">
      <c r="A263" s="1"/>
      <c r="B263" s="24">
        <v>1.1200000000000001</v>
      </c>
      <c r="C263" s="119" t="s">
        <v>115</v>
      </c>
      <c r="D263" s="25" t="s">
        <v>14</v>
      </c>
      <c r="E263" s="25"/>
      <c r="F263" s="26"/>
      <c r="G263" s="27"/>
      <c r="H263" s="1"/>
    </row>
    <row r="264" spans="1:8" ht="99" outlineLevel="1">
      <c r="A264" s="1"/>
      <c r="B264" s="38" t="s">
        <v>116</v>
      </c>
      <c r="C264" s="123" t="s">
        <v>117</v>
      </c>
      <c r="D264" s="39" t="s">
        <v>29</v>
      </c>
      <c r="E264" s="58">
        <v>75.239999999999995</v>
      </c>
      <c r="F264" s="40"/>
      <c r="G264" s="41"/>
      <c r="H264" s="1"/>
    </row>
    <row r="265" spans="1:8" ht="13.5" customHeight="1" thickBot="1">
      <c r="A265" s="1"/>
      <c r="B265" s="70"/>
      <c r="C265" s="127"/>
      <c r="D265" s="71"/>
      <c r="E265" s="71"/>
      <c r="F265" s="72" t="s">
        <v>118</v>
      </c>
      <c r="G265" s="73">
        <f>SUM(G264)</f>
        <v>0</v>
      </c>
      <c r="H265" s="1"/>
    </row>
    <row r="266" spans="1:8" ht="13.5" customHeight="1">
      <c r="A266" s="1"/>
      <c r="B266" s="74"/>
      <c r="C266" s="102"/>
      <c r="D266" s="163" t="str">
        <f>+B207</f>
        <v>4. PABELLÓN 04</v>
      </c>
      <c r="E266" s="164"/>
      <c r="F266" s="165"/>
      <c r="G266" s="75">
        <f>+G265+G262+G247+G243+G240+G230+G219+G212</f>
        <v>0</v>
      </c>
      <c r="H266" s="1"/>
    </row>
    <row r="267" spans="1:8" ht="5.25" customHeight="1">
      <c r="A267" s="1"/>
      <c r="B267" s="1"/>
      <c r="C267" s="102"/>
      <c r="D267" s="10"/>
      <c r="E267" s="10"/>
      <c r="F267" s="11"/>
      <c r="G267" s="17"/>
      <c r="H267" s="1"/>
    </row>
    <row r="268" spans="1:8" ht="5.25" customHeight="1" thickBot="1">
      <c r="A268" s="1"/>
      <c r="B268" s="1"/>
      <c r="C268" s="102"/>
      <c r="D268" s="10"/>
      <c r="E268" s="10"/>
      <c r="F268" s="11"/>
      <c r="G268" s="17"/>
      <c r="H268" s="1"/>
    </row>
    <row r="269" spans="1:8" ht="13.5" customHeight="1" thickBot="1">
      <c r="A269" s="1"/>
      <c r="B269" s="21" t="s">
        <v>169</v>
      </c>
      <c r="C269" s="108"/>
      <c r="D269" s="22"/>
      <c r="E269" s="22"/>
      <c r="F269" s="22"/>
      <c r="G269" s="23"/>
      <c r="H269" s="1"/>
    </row>
    <row r="270" spans="1:8" ht="13.5" customHeight="1">
      <c r="A270" s="1"/>
      <c r="B270" s="24">
        <v>1.01</v>
      </c>
      <c r="C270" s="119" t="s">
        <v>13</v>
      </c>
      <c r="D270" s="25" t="s">
        <v>14</v>
      </c>
      <c r="E270" s="25"/>
      <c r="F270" s="26"/>
      <c r="G270" s="27"/>
      <c r="H270" s="1"/>
    </row>
    <row r="271" spans="1:8" ht="82.5" outlineLevel="1">
      <c r="A271" s="1"/>
      <c r="B271" s="145" t="s">
        <v>15</v>
      </c>
      <c r="C271" s="133" t="s">
        <v>16</v>
      </c>
      <c r="D271" s="29" t="s">
        <v>17</v>
      </c>
      <c r="E271" s="29">
        <v>1</v>
      </c>
      <c r="F271" s="30"/>
      <c r="G271" s="31"/>
      <c r="H271" s="1"/>
    </row>
    <row r="272" spans="1:8" ht="66" outlineLevel="1">
      <c r="A272" s="1"/>
      <c r="B272" s="145" t="s">
        <v>20</v>
      </c>
      <c r="C272" s="133" t="s">
        <v>21</v>
      </c>
      <c r="D272" s="29" t="s">
        <v>17</v>
      </c>
      <c r="E272" s="29">
        <v>1</v>
      </c>
      <c r="F272" s="30"/>
      <c r="G272" s="31"/>
      <c r="H272" s="1"/>
    </row>
    <row r="273" spans="1:8" ht="82.5" outlineLevel="1">
      <c r="A273" s="1"/>
      <c r="B273" s="145" t="s">
        <v>22</v>
      </c>
      <c r="C273" s="133" t="s">
        <v>23</v>
      </c>
      <c r="D273" s="29" t="s">
        <v>17</v>
      </c>
      <c r="E273" s="29">
        <v>1</v>
      </c>
      <c r="F273" s="30"/>
      <c r="G273" s="31"/>
      <c r="H273" s="1"/>
    </row>
    <row r="274" spans="1:8" ht="99" outlineLevel="1">
      <c r="A274" s="1"/>
      <c r="B274" s="145" t="s">
        <v>26</v>
      </c>
      <c r="C274" s="133" t="s">
        <v>27</v>
      </c>
      <c r="D274" s="29" t="s">
        <v>17</v>
      </c>
      <c r="E274" s="29">
        <v>1</v>
      </c>
      <c r="F274" s="32"/>
      <c r="G274" s="31"/>
      <c r="H274" s="1"/>
    </row>
    <row r="275" spans="1:8" ht="115.5" outlineLevel="1">
      <c r="A275" s="1"/>
      <c r="B275" s="145" t="s">
        <v>28</v>
      </c>
      <c r="C275" s="133" t="s">
        <v>301</v>
      </c>
      <c r="D275" s="29" t="s">
        <v>29</v>
      </c>
      <c r="E275" s="29">
        <v>37.4</v>
      </c>
      <c r="F275" s="32"/>
      <c r="G275" s="31"/>
      <c r="H275" s="1"/>
    </row>
    <row r="276" spans="1:8" ht="115.5" outlineLevel="1">
      <c r="A276" s="1"/>
      <c r="B276" s="145" t="s">
        <v>32</v>
      </c>
      <c r="C276" s="133" t="s">
        <v>33</v>
      </c>
      <c r="D276" s="29" t="s">
        <v>29</v>
      </c>
      <c r="E276" s="29">
        <v>42.7</v>
      </c>
      <c r="F276" s="32"/>
      <c r="G276" s="31"/>
      <c r="H276" s="1"/>
    </row>
    <row r="277" spans="1:8" ht="82.5" outlineLevel="1">
      <c r="A277" s="1"/>
      <c r="B277" s="145" t="s">
        <v>34</v>
      </c>
      <c r="C277" s="146" t="s">
        <v>35</v>
      </c>
      <c r="D277" s="33" t="s">
        <v>29</v>
      </c>
      <c r="E277" s="29">
        <v>19.7</v>
      </c>
      <c r="F277" s="32"/>
      <c r="G277" s="31"/>
      <c r="H277" s="1"/>
    </row>
    <row r="278" spans="1:8" ht="99" outlineLevel="1">
      <c r="A278" s="1"/>
      <c r="B278" s="145" t="s">
        <v>36</v>
      </c>
      <c r="C278" s="146" t="s">
        <v>292</v>
      </c>
      <c r="D278" s="33" t="s">
        <v>17</v>
      </c>
      <c r="E278" s="29">
        <v>12</v>
      </c>
      <c r="F278" s="32"/>
      <c r="G278" s="31"/>
      <c r="H278" s="1"/>
    </row>
    <row r="279" spans="1:8" ht="115.5" outlineLevel="1">
      <c r="A279" s="1"/>
      <c r="B279" s="145" t="s">
        <v>49</v>
      </c>
      <c r="C279" s="146" t="s">
        <v>37</v>
      </c>
      <c r="D279" s="33" t="s">
        <v>48</v>
      </c>
      <c r="E279" s="29">
        <v>16.899999999999999</v>
      </c>
      <c r="F279" s="32"/>
      <c r="G279" s="31"/>
      <c r="H279" s="1"/>
    </row>
    <row r="280" spans="1:8" ht="16.5" customHeight="1">
      <c r="A280" s="1"/>
      <c r="B280" s="34"/>
      <c r="C280" s="122"/>
      <c r="D280" s="35"/>
      <c r="E280" s="35"/>
      <c r="F280" s="36" t="s">
        <v>39</v>
      </c>
      <c r="G280" s="37">
        <f>SUM(G271:G279)</f>
        <v>0</v>
      </c>
      <c r="H280" s="1"/>
    </row>
    <row r="281" spans="1:8" ht="13.5" customHeight="1">
      <c r="A281" s="1"/>
      <c r="B281" s="24">
        <v>1.02</v>
      </c>
      <c r="C281" s="119" t="s">
        <v>40</v>
      </c>
      <c r="D281" s="25" t="s">
        <v>14</v>
      </c>
      <c r="E281" s="25"/>
      <c r="F281" s="26"/>
      <c r="G281" s="27"/>
      <c r="H281" s="1"/>
    </row>
    <row r="282" spans="1:8" ht="82.5" outlineLevel="1">
      <c r="A282" s="1"/>
      <c r="B282" s="38" t="s">
        <v>41</v>
      </c>
      <c r="C282" s="123" t="s">
        <v>42</v>
      </c>
      <c r="D282" s="39" t="s">
        <v>53</v>
      </c>
      <c r="E282" s="39">
        <v>487.22</v>
      </c>
      <c r="F282" s="40"/>
      <c r="G282" s="41"/>
      <c r="H282" s="1"/>
    </row>
    <row r="283" spans="1:8" ht="49.5" outlineLevel="1">
      <c r="A283" s="1"/>
      <c r="B283" s="38" t="s">
        <v>43</v>
      </c>
      <c r="C283" s="123" t="s">
        <v>44</v>
      </c>
      <c r="D283" s="39" t="s">
        <v>48</v>
      </c>
      <c r="E283" s="39">
        <v>73.08</v>
      </c>
      <c r="F283" s="40"/>
      <c r="G283" s="41"/>
      <c r="H283" s="1"/>
    </row>
    <row r="284" spans="1:8" ht="115.5" outlineLevel="1">
      <c r="A284" s="42"/>
      <c r="B284" s="43" t="s">
        <v>45</v>
      </c>
      <c r="C284" s="132" t="s">
        <v>320</v>
      </c>
      <c r="D284" s="44" t="s">
        <v>53</v>
      </c>
      <c r="E284" s="44">
        <v>73.08</v>
      </c>
      <c r="F284" s="46"/>
      <c r="G284" s="47"/>
      <c r="H284" s="42"/>
    </row>
    <row r="285" spans="1:8" ht="115.5" outlineLevel="1">
      <c r="A285" s="1"/>
      <c r="B285" s="38" t="s">
        <v>49</v>
      </c>
      <c r="C285" s="123" t="s">
        <v>37</v>
      </c>
      <c r="D285" s="39" t="s">
        <v>48</v>
      </c>
      <c r="E285" s="39">
        <v>100.81</v>
      </c>
      <c r="F285" s="40"/>
      <c r="G285" s="41"/>
      <c r="H285" s="1"/>
    </row>
    <row r="286" spans="1:8" ht="16.5" customHeight="1">
      <c r="A286" s="1"/>
      <c r="B286" s="34"/>
      <c r="C286" s="122"/>
      <c r="D286" s="35"/>
      <c r="E286" s="35"/>
      <c r="F286" s="36" t="s">
        <v>50</v>
      </c>
      <c r="G286" s="37">
        <f>SUM(G282:G285)</f>
        <v>0</v>
      </c>
      <c r="H286" s="1"/>
    </row>
    <row r="287" spans="1:8" ht="13.5" customHeight="1">
      <c r="A287" s="1"/>
      <c r="B287" s="24">
        <v>1.06</v>
      </c>
      <c r="C287" s="119" t="s">
        <v>78</v>
      </c>
      <c r="D287" s="25" t="s">
        <v>14</v>
      </c>
      <c r="E287" s="25"/>
      <c r="F287" s="26"/>
      <c r="G287" s="27"/>
      <c r="H287" s="1"/>
    </row>
    <row r="288" spans="1:8" ht="148.5" outlineLevel="1">
      <c r="A288" s="1"/>
      <c r="B288" s="153" t="s">
        <v>170</v>
      </c>
      <c r="C288" s="154" t="s">
        <v>306</v>
      </c>
      <c r="D288" s="55" t="s">
        <v>87</v>
      </c>
      <c r="E288" s="33">
        <v>67.540000000000006</v>
      </c>
      <c r="F288" s="87"/>
      <c r="G288" s="41"/>
      <c r="H288" s="74"/>
    </row>
    <row r="289" spans="1:8" ht="181.5" outlineLevel="1">
      <c r="A289" s="1"/>
      <c r="B289" s="148" t="s">
        <v>171</v>
      </c>
      <c r="C289" s="149" t="s">
        <v>172</v>
      </c>
      <c r="D289" s="55" t="s">
        <v>67</v>
      </c>
      <c r="E289" s="33">
        <v>18.54</v>
      </c>
      <c r="F289" s="87"/>
      <c r="G289" s="31"/>
      <c r="H289" s="74"/>
    </row>
    <row r="290" spans="1:8" ht="198" outlineLevel="1">
      <c r="A290" s="1"/>
      <c r="B290" s="153" t="s">
        <v>173</v>
      </c>
      <c r="C290" s="129" t="s">
        <v>307</v>
      </c>
      <c r="D290" s="78" t="s">
        <v>67</v>
      </c>
      <c r="E290" s="58">
        <v>7.6</v>
      </c>
      <c r="F290" s="88"/>
      <c r="G290" s="41"/>
      <c r="H290" s="48"/>
    </row>
    <row r="291" spans="1:8" ht="13.5" customHeight="1">
      <c r="A291" s="1"/>
      <c r="B291" s="34"/>
      <c r="C291" s="122"/>
      <c r="D291" s="35"/>
      <c r="E291" s="35"/>
      <c r="F291" s="36" t="s">
        <v>81</v>
      </c>
      <c r="G291" s="37">
        <f>SUM(G288:G290)</f>
        <v>0</v>
      </c>
      <c r="H291" s="1"/>
    </row>
    <row r="292" spans="1:8" ht="13.5" customHeight="1">
      <c r="A292" s="1"/>
      <c r="B292" s="24">
        <v>1.07</v>
      </c>
      <c r="C292" s="119" t="s">
        <v>82</v>
      </c>
      <c r="D292" s="25" t="s">
        <v>14</v>
      </c>
      <c r="E292" s="25"/>
      <c r="F292" s="26"/>
      <c r="G292" s="27"/>
      <c r="H292" s="1"/>
    </row>
    <row r="293" spans="1:8" ht="82.5" outlineLevel="1">
      <c r="A293" s="1"/>
      <c r="B293" s="76" t="s">
        <v>174</v>
      </c>
      <c r="C293" s="129" t="s">
        <v>308</v>
      </c>
      <c r="D293" s="52" t="s">
        <v>53</v>
      </c>
      <c r="E293" s="136">
        <v>28.06</v>
      </c>
      <c r="F293" s="59"/>
      <c r="G293" s="41"/>
      <c r="H293" s="74"/>
    </row>
    <row r="294" spans="1:8" ht="82.5" outlineLevel="1">
      <c r="A294" s="1"/>
      <c r="B294" s="43" t="s">
        <v>175</v>
      </c>
      <c r="C294" s="129" t="s">
        <v>321</v>
      </c>
      <c r="D294" s="52" t="s">
        <v>53</v>
      </c>
      <c r="E294" s="136">
        <v>1.95</v>
      </c>
      <c r="F294" s="59"/>
      <c r="G294" s="41"/>
      <c r="H294" s="74"/>
    </row>
    <row r="295" spans="1:8" ht="82.5" outlineLevel="1">
      <c r="A295" s="1"/>
      <c r="B295" s="89" t="s">
        <v>176</v>
      </c>
      <c r="C295" s="125" t="s">
        <v>179</v>
      </c>
      <c r="D295" s="55" t="s">
        <v>67</v>
      </c>
      <c r="E295" s="137">
        <v>44.57</v>
      </c>
      <c r="F295" s="32"/>
      <c r="G295" s="61"/>
      <c r="H295" s="74"/>
    </row>
    <row r="296" spans="1:8" ht="82.5" outlineLevel="1">
      <c r="A296" s="1"/>
      <c r="B296" s="89" t="s">
        <v>309</v>
      </c>
      <c r="C296" s="129" t="s">
        <v>177</v>
      </c>
      <c r="D296" s="78" t="s">
        <v>67</v>
      </c>
      <c r="E296" s="136">
        <v>93.55</v>
      </c>
      <c r="F296" s="59"/>
      <c r="G296" s="53"/>
      <c r="H296" s="74"/>
    </row>
    <row r="297" spans="1:8" ht="82.5" outlineLevel="1">
      <c r="A297" s="1"/>
      <c r="B297" s="89" t="s">
        <v>178</v>
      </c>
      <c r="C297" s="129" t="s">
        <v>310</v>
      </c>
      <c r="D297" s="78" t="s">
        <v>67</v>
      </c>
      <c r="E297" s="136">
        <v>41.99</v>
      </c>
      <c r="F297" s="59"/>
      <c r="G297" s="53"/>
      <c r="H297" s="74"/>
    </row>
    <row r="298" spans="1:8" ht="82.5" outlineLevel="1">
      <c r="A298" s="1"/>
      <c r="B298" s="155" t="s">
        <v>175</v>
      </c>
      <c r="C298" s="156" t="s">
        <v>321</v>
      </c>
      <c r="D298" s="52" t="s">
        <v>53</v>
      </c>
      <c r="E298" s="157">
        <v>117.5</v>
      </c>
      <c r="F298" s="59"/>
      <c r="G298" s="41"/>
      <c r="H298" s="74"/>
    </row>
    <row r="299" spans="1:8" ht="66" outlineLevel="1">
      <c r="A299" s="1"/>
      <c r="B299" s="76" t="s">
        <v>123</v>
      </c>
      <c r="C299" s="129" t="s">
        <v>124</v>
      </c>
      <c r="D299" s="52" t="s">
        <v>53</v>
      </c>
      <c r="E299" s="58">
        <v>27.69</v>
      </c>
      <c r="F299" s="59"/>
      <c r="G299" s="41"/>
      <c r="H299" s="74"/>
    </row>
    <row r="300" spans="1:8" ht="82.5" outlineLevel="1">
      <c r="A300" s="1"/>
      <c r="B300" s="34" t="s">
        <v>180</v>
      </c>
      <c r="C300" s="122" t="s">
        <v>181</v>
      </c>
      <c r="D300" s="58" t="s">
        <v>53</v>
      </c>
      <c r="E300" s="90">
        <v>21.31</v>
      </c>
      <c r="F300" s="59"/>
      <c r="G300" s="53"/>
      <c r="H300" s="74"/>
    </row>
    <row r="301" spans="1:8" ht="132" outlineLevel="1">
      <c r="A301" s="1"/>
      <c r="B301" s="34" t="s">
        <v>121</v>
      </c>
      <c r="C301" s="129" t="s">
        <v>122</v>
      </c>
      <c r="D301" s="58" t="s">
        <v>53</v>
      </c>
      <c r="E301" s="90">
        <v>67.56</v>
      </c>
      <c r="F301" s="59"/>
      <c r="G301" s="53"/>
      <c r="H301" s="74"/>
    </row>
    <row r="302" spans="1:8" ht="49.5" outlineLevel="1">
      <c r="A302" s="1"/>
      <c r="B302" s="60" t="s">
        <v>311</v>
      </c>
      <c r="C302" s="125" t="s">
        <v>312</v>
      </c>
      <c r="D302" s="33" t="s">
        <v>53</v>
      </c>
      <c r="E302" s="33">
        <v>199.14</v>
      </c>
      <c r="F302" s="32"/>
      <c r="G302" s="61"/>
      <c r="H302" s="74"/>
    </row>
    <row r="303" spans="1:8" ht="13.5" customHeight="1">
      <c r="A303" s="1"/>
      <c r="B303" s="34"/>
      <c r="C303" s="122"/>
      <c r="D303" s="35"/>
      <c r="E303" s="35"/>
      <c r="F303" s="36" t="s">
        <v>88</v>
      </c>
      <c r="G303" s="37">
        <f>SUM(G293:G302)</f>
        <v>0</v>
      </c>
      <c r="H303" s="1"/>
    </row>
    <row r="304" spans="1:8" ht="13.5" customHeight="1">
      <c r="A304" s="1"/>
      <c r="B304" s="24">
        <v>1.08</v>
      </c>
      <c r="C304" s="119" t="s">
        <v>182</v>
      </c>
      <c r="D304" s="25" t="s">
        <v>14</v>
      </c>
      <c r="E304" s="25"/>
      <c r="F304" s="26"/>
      <c r="G304" s="27"/>
      <c r="H304" s="1"/>
    </row>
    <row r="305" spans="1:8" ht="81" customHeight="1" outlineLevel="1">
      <c r="A305" s="9"/>
      <c r="B305" s="148" t="s">
        <v>184</v>
      </c>
      <c r="C305" s="154" t="s">
        <v>313</v>
      </c>
      <c r="D305" s="55" t="s">
        <v>67</v>
      </c>
      <c r="E305" s="33">
        <v>39.9</v>
      </c>
      <c r="F305" s="79"/>
      <c r="G305" s="67"/>
      <c r="H305" s="9"/>
    </row>
    <row r="306" spans="1:8" ht="81" customHeight="1" outlineLevel="1">
      <c r="A306" s="9"/>
      <c r="B306" s="89" t="s">
        <v>183</v>
      </c>
      <c r="C306" s="129" t="s">
        <v>314</v>
      </c>
      <c r="D306" s="78" t="s">
        <v>17</v>
      </c>
      <c r="E306" s="33">
        <v>1</v>
      </c>
      <c r="F306" s="59"/>
      <c r="G306" s="41"/>
      <c r="H306" s="9"/>
    </row>
    <row r="307" spans="1:8" ht="13.5" customHeight="1">
      <c r="A307" s="1"/>
      <c r="B307" s="34"/>
      <c r="C307" s="122"/>
      <c r="D307" s="35"/>
      <c r="E307" s="35"/>
      <c r="F307" s="36" t="s">
        <v>185</v>
      </c>
      <c r="G307" s="37">
        <f>SUM(G305:G306)</f>
        <v>0</v>
      </c>
      <c r="H307" s="1"/>
    </row>
    <row r="308" spans="1:8" ht="13.5" customHeight="1">
      <c r="A308" s="1"/>
      <c r="B308" s="24">
        <v>1.0900000000000001</v>
      </c>
      <c r="C308" s="119" t="s">
        <v>89</v>
      </c>
      <c r="D308" s="25" t="s">
        <v>14</v>
      </c>
      <c r="E308" s="25"/>
      <c r="F308" s="26"/>
      <c r="G308" s="27"/>
      <c r="H308" s="1"/>
    </row>
    <row r="309" spans="1:8" ht="99" outlineLevel="1">
      <c r="A309" s="2"/>
      <c r="B309" s="60" t="s">
        <v>186</v>
      </c>
      <c r="C309" s="121" t="s">
        <v>187</v>
      </c>
      <c r="D309" s="33" t="s">
        <v>87</v>
      </c>
      <c r="E309" s="33">
        <v>40.869999999999997</v>
      </c>
      <c r="F309" s="32"/>
      <c r="G309" s="61"/>
      <c r="H309" s="2"/>
    </row>
    <row r="310" spans="1:8" ht="99" outlineLevel="1">
      <c r="A310" s="2"/>
      <c r="B310" s="60" t="s">
        <v>188</v>
      </c>
      <c r="C310" s="120" t="s">
        <v>189</v>
      </c>
      <c r="D310" s="29" t="s">
        <v>87</v>
      </c>
      <c r="E310" s="33">
        <v>47.36</v>
      </c>
      <c r="F310" s="32"/>
      <c r="G310" s="61"/>
      <c r="H310" s="2"/>
    </row>
    <row r="311" spans="1:8" ht="82.5" outlineLevel="1">
      <c r="A311" s="2"/>
      <c r="B311" s="28" t="s">
        <v>190</v>
      </c>
      <c r="C311" s="120" t="s">
        <v>191</v>
      </c>
      <c r="D311" s="29" t="s">
        <v>87</v>
      </c>
      <c r="E311" s="29">
        <v>42.68</v>
      </c>
      <c r="F311" s="30"/>
      <c r="G311" s="61"/>
      <c r="H311" s="2"/>
    </row>
    <row r="312" spans="1:8" ht="82.5" outlineLevel="1">
      <c r="A312" s="2"/>
      <c r="B312" s="28" t="s">
        <v>90</v>
      </c>
      <c r="C312" s="120" t="s">
        <v>91</v>
      </c>
      <c r="D312" s="29" t="s">
        <v>87</v>
      </c>
      <c r="E312" s="29">
        <v>35.020000000000003</v>
      </c>
      <c r="F312" s="30"/>
      <c r="G312" s="61"/>
      <c r="H312" s="2"/>
    </row>
    <row r="313" spans="1:8" ht="82.5" outlineLevel="1">
      <c r="A313" s="2"/>
      <c r="B313" s="62" t="s">
        <v>284</v>
      </c>
      <c r="C313" s="120" t="s">
        <v>192</v>
      </c>
      <c r="D313" s="29" t="s">
        <v>87</v>
      </c>
      <c r="E313" s="29">
        <v>62.33</v>
      </c>
      <c r="F313" s="30"/>
      <c r="G313" s="61"/>
      <c r="H313" s="2"/>
    </row>
    <row r="314" spans="1:8" ht="82.5" outlineLevel="1">
      <c r="A314" s="2"/>
      <c r="B314" s="28" t="s">
        <v>193</v>
      </c>
      <c r="C314" s="120" t="s">
        <v>194</v>
      </c>
      <c r="D314" s="29" t="s">
        <v>87</v>
      </c>
      <c r="E314" s="29">
        <v>40.78</v>
      </c>
      <c r="F314" s="30"/>
      <c r="G314" s="61"/>
      <c r="H314" s="2"/>
    </row>
    <row r="315" spans="1:8" ht="82.5" outlineLevel="1">
      <c r="A315" s="2"/>
      <c r="B315" s="28" t="s">
        <v>276</v>
      </c>
      <c r="C315" s="120" t="s">
        <v>103</v>
      </c>
      <c r="D315" s="29" t="s">
        <v>87</v>
      </c>
      <c r="E315" s="29">
        <v>81.56</v>
      </c>
      <c r="F315" s="30"/>
      <c r="G315" s="61"/>
      <c r="H315" s="2"/>
    </row>
    <row r="316" spans="1:8" ht="82.5" outlineLevel="1">
      <c r="A316" s="2"/>
      <c r="B316" s="28" t="s">
        <v>195</v>
      </c>
      <c r="C316" s="120" t="s">
        <v>196</v>
      </c>
      <c r="D316" s="29" t="s">
        <v>87</v>
      </c>
      <c r="E316" s="29">
        <v>66.11</v>
      </c>
      <c r="F316" s="30"/>
      <c r="G316" s="61"/>
      <c r="H316" s="2"/>
    </row>
    <row r="317" spans="1:8" ht="82.5" outlineLevel="1">
      <c r="A317" s="2"/>
      <c r="B317" s="28" t="s">
        <v>272</v>
      </c>
      <c r="C317" s="120" t="s">
        <v>92</v>
      </c>
      <c r="D317" s="29" t="s">
        <v>87</v>
      </c>
      <c r="E317" s="29">
        <v>47.77</v>
      </c>
      <c r="F317" s="30"/>
      <c r="G317" s="61"/>
      <c r="H317" s="2"/>
    </row>
    <row r="318" spans="1:8" ht="297" outlineLevel="1">
      <c r="A318" s="2"/>
      <c r="B318" s="28" t="s">
        <v>197</v>
      </c>
      <c r="C318" s="120" t="s">
        <v>198</v>
      </c>
      <c r="D318" s="29" t="s">
        <v>17</v>
      </c>
      <c r="E318" s="29">
        <v>3</v>
      </c>
      <c r="F318" s="30"/>
      <c r="G318" s="61"/>
      <c r="H318" s="2"/>
    </row>
    <row r="319" spans="1:8" ht="66" outlineLevel="1">
      <c r="A319" s="2"/>
      <c r="B319" s="28" t="s">
        <v>199</v>
      </c>
      <c r="C319" s="120" t="s">
        <v>285</v>
      </c>
      <c r="D319" s="29" t="s">
        <v>17</v>
      </c>
      <c r="E319" s="29">
        <v>6</v>
      </c>
      <c r="F319" s="30"/>
      <c r="G319" s="61"/>
      <c r="H319" s="2"/>
    </row>
    <row r="320" spans="1:8" ht="132" outlineLevel="1">
      <c r="A320" s="2"/>
      <c r="B320" s="28" t="s">
        <v>200</v>
      </c>
      <c r="C320" s="133" t="s">
        <v>288</v>
      </c>
      <c r="D320" s="29" t="s">
        <v>17</v>
      </c>
      <c r="E320" s="29">
        <v>3</v>
      </c>
      <c r="F320" s="30"/>
      <c r="G320" s="61"/>
      <c r="H320" s="2"/>
    </row>
    <row r="321" spans="1:8" ht="148.5" outlineLevel="1">
      <c r="A321" s="2"/>
      <c r="B321" s="28" t="s">
        <v>201</v>
      </c>
      <c r="C321" s="120" t="s">
        <v>202</v>
      </c>
      <c r="D321" s="29" t="s">
        <v>17</v>
      </c>
      <c r="E321" s="29">
        <v>3</v>
      </c>
      <c r="F321" s="30"/>
      <c r="G321" s="61"/>
      <c r="H321" s="2"/>
    </row>
    <row r="322" spans="1:8" ht="82.5" outlineLevel="1">
      <c r="A322" s="2"/>
      <c r="B322" s="28" t="s">
        <v>93</v>
      </c>
      <c r="C322" s="120" t="s">
        <v>94</v>
      </c>
      <c r="D322" s="29" t="s">
        <v>87</v>
      </c>
      <c r="E322" s="29">
        <v>189.11</v>
      </c>
      <c r="F322" s="30"/>
      <c r="G322" s="61"/>
      <c r="H322" s="2"/>
    </row>
    <row r="323" spans="1:8" ht="66" outlineLevel="1">
      <c r="A323" s="2"/>
      <c r="B323" s="28" t="s">
        <v>203</v>
      </c>
      <c r="C323" s="120" t="s">
        <v>204</v>
      </c>
      <c r="D323" s="29" t="s">
        <v>17</v>
      </c>
      <c r="E323" s="29">
        <v>15</v>
      </c>
      <c r="F323" s="30"/>
      <c r="G323" s="61"/>
      <c r="H323" s="2"/>
    </row>
    <row r="324" spans="1:8" ht="82.5" outlineLevel="1">
      <c r="A324" s="2"/>
      <c r="B324" s="28" t="s">
        <v>166</v>
      </c>
      <c r="C324" s="120" t="s">
        <v>95</v>
      </c>
      <c r="D324" s="29" t="s">
        <v>17</v>
      </c>
      <c r="E324" s="29">
        <v>18</v>
      </c>
      <c r="F324" s="30"/>
      <c r="G324" s="61"/>
      <c r="H324" s="2"/>
    </row>
    <row r="325" spans="1:8" ht="82.5" outlineLevel="1">
      <c r="A325" s="2"/>
      <c r="B325" s="62" t="s">
        <v>273</v>
      </c>
      <c r="C325" s="120" t="s">
        <v>96</v>
      </c>
      <c r="D325" s="29" t="s">
        <v>17</v>
      </c>
      <c r="E325" s="29">
        <v>18</v>
      </c>
      <c r="F325" s="30"/>
      <c r="G325" s="61"/>
      <c r="H325" s="2"/>
    </row>
    <row r="326" spans="1:8" ht="66" outlineLevel="1">
      <c r="A326" s="2"/>
      <c r="B326" s="28">
        <v>150.22</v>
      </c>
      <c r="C326" s="120" t="s">
        <v>205</v>
      </c>
      <c r="D326" s="29" t="s">
        <v>17</v>
      </c>
      <c r="E326" s="29">
        <v>1</v>
      </c>
      <c r="F326" s="30"/>
      <c r="G326" s="61"/>
      <c r="H326" s="2"/>
    </row>
    <row r="327" spans="1:8" ht="99" outlineLevel="1">
      <c r="A327" s="2"/>
      <c r="B327" s="62" t="s">
        <v>281</v>
      </c>
      <c r="C327" s="120" t="s">
        <v>125</v>
      </c>
      <c r="D327" s="29" t="s">
        <v>17</v>
      </c>
      <c r="E327" s="29">
        <v>72</v>
      </c>
      <c r="F327" s="30"/>
      <c r="G327" s="61"/>
      <c r="H327" s="2"/>
    </row>
    <row r="328" spans="1:8" ht="99" outlineLevel="1">
      <c r="A328" s="2"/>
      <c r="B328" s="28" t="s">
        <v>286</v>
      </c>
      <c r="C328" s="120" t="s">
        <v>206</v>
      </c>
      <c r="D328" s="29" t="s">
        <v>17</v>
      </c>
      <c r="E328" s="29">
        <v>15</v>
      </c>
      <c r="F328" s="30"/>
      <c r="G328" s="61"/>
      <c r="H328" s="2"/>
    </row>
    <row r="329" spans="1:8" ht="99" outlineLevel="1">
      <c r="A329" s="2"/>
      <c r="B329" s="28" t="s">
        <v>287</v>
      </c>
      <c r="C329" s="120" t="s">
        <v>207</v>
      </c>
      <c r="D329" s="29" t="s">
        <v>17</v>
      </c>
      <c r="E329" s="29">
        <v>19</v>
      </c>
      <c r="F329" s="30"/>
      <c r="G329" s="61"/>
      <c r="H329" s="2"/>
    </row>
    <row r="330" spans="1:8" ht="82.5" outlineLevel="1">
      <c r="A330" s="2"/>
      <c r="B330" s="28" t="s">
        <v>208</v>
      </c>
      <c r="C330" s="120" t="s">
        <v>209</v>
      </c>
      <c r="D330" s="29" t="s">
        <v>17</v>
      </c>
      <c r="E330" s="29">
        <v>7</v>
      </c>
      <c r="F330" s="30"/>
      <c r="G330" s="61"/>
      <c r="H330" s="2"/>
    </row>
    <row r="331" spans="1:8" ht="82.5" outlineLevel="1">
      <c r="A331" s="2"/>
      <c r="B331" s="28" t="s">
        <v>210</v>
      </c>
      <c r="C331" s="120" t="s">
        <v>211</v>
      </c>
      <c r="D331" s="29" t="s">
        <v>17</v>
      </c>
      <c r="E331" s="29">
        <v>3</v>
      </c>
      <c r="F331" s="30"/>
      <c r="G331" s="61"/>
      <c r="H331" s="2"/>
    </row>
    <row r="332" spans="1:8" ht="82.5" outlineLevel="1">
      <c r="A332" s="2"/>
      <c r="B332" s="28" t="s">
        <v>212</v>
      </c>
      <c r="C332" s="133" t="s">
        <v>315</v>
      </c>
      <c r="D332" s="29" t="s">
        <v>17</v>
      </c>
      <c r="E332" s="29">
        <v>1</v>
      </c>
      <c r="F332" s="30"/>
      <c r="G332" s="61"/>
      <c r="H332" s="2"/>
    </row>
    <row r="333" spans="1:8" ht="13.5" customHeight="1">
      <c r="A333" s="1"/>
      <c r="B333" s="34"/>
      <c r="C333" s="122"/>
      <c r="D333" s="35"/>
      <c r="E333" s="35"/>
      <c r="F333" s="36" t="s">
        <v>110</v>
      </c>
      <c r="G333" s="37">
        <f>SUM(G308:G332)</f>
        <v>0</v>
      </c>
      <c r="H333" s="1"/>
    </row>
    <row r="334" spans="1:8" ht="13.5" customHeight="1">
      <c r="A334" s="1"/>
      <c r="B334" s="24">
        <v>1.1000000000000001</v>
      </c>
      <c r="C334" s="119" t="s">
        <v>213</v>
      </c>
      <c r="D334" s="25" t="s">
        <v>14</v>
      </c>
      <c r="E334" s="25"/>
      <c r="F334" s="26"/>
      <c r="G334" s="27"/>
      <c r="H334" s="1"/>
    </row>
    <row r="335" spans="1:8" ht="181.5" outlineLevel="1">
      <c r="A335" s="1"/>
      <c r="B335" s="91" t="s">
        <v>214</v>
      </c>
      <c r="C335" s="160" t="s">
        <v>215</v>
      </c>
      <c r="D335" s="84" t="s">
        <v>56</v>
      </c>
      <c r="E335" s="84">
        <v>5</v>
      </c>
      <c r="F335" s="92"/>
      <c r="G335" s="85"/>
      <c r="H335" s="1"/>
    </row>
    <row r="336" spans="1:8" ht="165" outlineLevel="1">
      <c r="A336" s="1"/>
      <c r="B336" s="38" t="s">
        <v>216</v>
      </c>
      <c r="C336" s="123" t="s">
        <v>316</v>
      </c>
      <c r="D336" s="39" t="s">
        <v>56</v>
      </c>
      <c r="E336" s="39">
        <v>22</v>
      </c>
      <c r="F336" s="30"/>
      <c r="G336" s="41"/>
      <c r="H336" s="1"/>
    </row>
    <row r="337" spans="1:8" ht="165" outlineLevel="1">
      <c r="A337" s="1"/>
      <c r="B337" s="34" t="s">
        <v>217</v>
      </c>
      <c r="C337" s="159" t="s">
        <v>218</v>
      </c>
      <c r="D337" s="39" t="s">
        <v>56</v>
      </c>
      <c r="E337" s="39">
        <v>1</v>
      </c>
      <c r="F337" s="40"/>
      <c r="G337" s="41"/>
      <c r="H337" s="1"/>
    </row>
    <row r="338" spans="1:8" ht="115.5" outlineLevel="1">
      <c r="A338" s="1"/>
      <c r="B338" s="158" t="s">
        <v>219</v>
      </c>
      <c r="C338" s="159" t="s">
        <v>220</v>
      </c>
      <c r="D338" s="39" t="s">
        <v>56</v>
      </c>
      <c r="E338" s="39">
        <v>1</v>
      </c>
      <c r="F338" s="40"/>
      <c r="G338" s="41"/>
      <c r="H338" s="1"/>
    </row>
    <row r="339" spans="1:8" ht="13.5" customHeight="1">
      <c r="A339" s="1"/>
      <c r="B339" s="34"/>
      <c r="C339" s="122"/>
      <c r="D339" s="35"/>
      <c r="E339" s="35"/>
      <c r="F339" s="36" t="s">
        <v>221</v>
      </c>
      <c r="G339" s="37">
        <f>SUM(G335:G338)</f>
        <v>0</v>
      </c>
      <c r="H339" s="1"/>
    </row>
    <row r="340" spans="1:8" ht="13.5" customHeight="1">
      <c r="A340" s="1"/>
      <c r="B340" s="24">
        <v>1.1100000000000001</v>
      </c>
      <c r="C340" s="119" t="s">
        <v>222</v>
      </c>
      <c r="D340" s="25" t="s">
        <v>14</v>
      </c>
      <c r="E340" s="25"/>
      <c r="F340" s="26"/>
      <c r="G340" s="27"/>
      <c r="H340" s="1"/>
    </row>
    <row r="341" spans="1:8" ht="66" outlineLevel="1">
      <c r="A341" s="138"/>
      <c r="B341" s="161" t="s">
        <v>223</v>
      </c>
      <c r="C341" s="132" t="s">
        <v>224</v>
      </c>
      <c r="D341" s="78" t="s">
        <v>53</v>
      </c>
      <c r="E341" s="39">
        <v>110.92</v>
      </c>
      <c r="F341" s="80"/>
      <c r="G341" s="41"/>
      <c r="H341" s="74"/>
    </row>
    <row r="342" spans="1:8" ht="132" outlineLevel="1">
      <c r="A342" s="138"/>
      <c r="B342" s="161" t="s">
        <v>317</v>
      </c>
      <c r="C342" s="132" t="s">
        <v>225</v>
      </c>
      <c r="D342" s="78" t="s">
        <v>17</v>
      </c>
      <c r="E342" s="39">
        <v>1</v>
      </c>
      <c r="F342" s="80"/>
      <c r="G342" s="41"/>
      <c r="H342" s="68"/>
    </row>
    <row r="343" spans="1:8" ht="132" outlineLevel="1">
      <c r="A343" s="138"/>
      <c r="B343" s="161" t="s">
        <v>226</v>
      </c>
      <c r="C343" s="132" t="s">
        <v>318</v>
      </c>
      <c r="D343" s="78" t="s">
        <v>17</v>
      </c>
      <c r="E343" s="39">
        <v>24</v>
      </c>
      <c r="F343" s="80"/>
      <c r="G343" s="41"/>
      <c r="H343" s="68"/>
    </row>
    <row r="344" spans="1:8" ht="132" outlineLevel="1">
      <c r="A344" s="138"/>
      <c r="B344" s="161" t="s">
        <v>227</v>
      </c>
      <c r="C344" s="132" t="s">
        <v>228</v>
      </c>
      <c r="D344" s="78" t="s">
        <v>17</v>
      </c>
      <c r="E344" s="39">
        <v>24</v>
      </c>
      <c r="F344" s="80"/>
      <c r="G344" s="41"/>
      <c r="H344" s="68"/>
    </row>
    <row r="345" spans="1:8" ht="132" outlineLevel="1">
      <c r="A345" s="138"/>
      <c r="B345" s="161" t="s">
        <v>229</v>
      </c>
      <c r="C345" s="132" t="s">
        <v>230</v>
      </c>
      <c r="D345" s="78" t="s">
        <v>17</v>
      </c>
      <c r="E345" s="39">
        <v>24</v>
      </c>
      <c r="F345" s="80"/>
      <c r="G345" s="41"/>
      <c r="H345" s="68"/>
    </row>
    <row r="346" spans="1:8" ht="115.5" outlineLevel="1">
      <c r="A346" s="138"/>
      <c r="B346" s="76" t="s">
        <v>231</v>
      </c>
      <c r="C346" s="132" t="s">
        <v>232</v>
      </c>
      <c r="D346" s="78" t="s">
        <v>48</v>
      </c>
      <c r="E346" s="39">
        <v>25</v>
      </c>
      <c r="F346" s="80"/>
      <c r="G346" s="69"/>
      <c r="H346" s="68"/>
    </row>
    <row r="347" spans="1:8" ht="13.5" customHeight="1">
      <c r="A347" s="1"/>
      <c r="B347" s="34"/>
      <c r="C347" s="122"/>
      <c r="D347" s="35"/>
      <c r="E347" s="35"/>
      <c r="F347" s="36" t="s">
        <v>233</v>
      </c>
      <c r="G347" s="37">
        <f>SUM(G341:G346)</f>
        <v>0</v>
      </c>
      <c r="H347" s="1"/>
    </row>
    <row r="348" spans="1:8" ht="13.5" customHeight="1">
      <c r="A348" s="1"/>
      <c r="B348" s="24">
        <v>1.1200000000000001</v>
      </c>
      <c r="C348" s="119" t="s">
        <v>234</v>
      </c>
      <c r="D348" s="25"/>
      <c r="E348" s="25"/>
      <c r="F348" s="26"/>
      <c r="G348" s="27"/>
      <c r="H348" s="1"/>
    </row>
    <row r="349" spans="1:8" ht="66" outlineLevel="1">
      <c r="A349" s="1"/>
      <c r="B349" s="38" t="s">
        <v>235</v>
      </c>
      <c r="C349" s="123" t="s">
        <v>236</v>
      </c>
      <c r="D349" s="39" t="s">
        <v>56</v>
      </c>
      <c r="E349" s="39">
        <v>35</v>
      </c>
      <c r="F349" s="40"/>
      <c r="G349" s="41"/>
      <c r="H349" s="1"/>
    </row>
    <row r="350" spans="1:8" ht="66" outlineLevel="1">
      <c r="A350" s="1"/>
      <c r="B350" s="38" t="s">
        <v>319</v>
      </c>
      <c r="C350" s="123" t="s">
        <v>237</v>
      </c>
      <c r="D350" s="39" t="s">
        <v>56</v>
      </c>
      <c r="E350" s="39">
        <v>35</v>
      </c>
      <c r="F350" s="40"/>
      <c r="G350" s="41"/>
      <c r="H350" s="1"/>
    </row>
    <row r="351" spans="1:8" ht="66" outlineLevel="1">
      <c r="A351" s="1"/>
      <c r="B351" s="38" t="s">
        <v>238</v>
      </c>
      <c r="C351" s="123" t="s">
        <v>239</v>
      </c>
      <c r="D351" s="39" t="s">
        <v>56</v>
      </c>
      <c r="E351" s="39">
        <v>1</v>
      </c>
      <c r="F351" s="40"/>
      <c r="G351" s="41"/>
      <c r="H351" s="1"/>
    </row>
    <row r="352" spans="1:8" ht="66" outlineLevel="1">
      <c r="A352" s="1"/>
      <c r="B352" s="38" t="s">
        <v>240</v>
      </c>
      <c r="C352" s="122" t="s">
        <v>241</v>
      </c>
      <c r="D352" s="39" t="s">
        <v>56</v>
      </c>
      <c r="E352" s="58">
        <v>10</v>
      </c>
      <c r="F352" s="59"/>
      <c r="G352" s="41"/>
      <c r="H352" s="1"/>
    </row>
    <row r="353" spans="1:8" ht="66" outlineLevel="1">
      <c r="A353" s="1"/>
      <c r="B353" s="38" t="s">
        <v>242</v>
      </c>
      <c r="C353" s="122" t="s">
        <v>243</v>
      </c>
      <c r="D353" s="39" t="s">
        <v>56</v>
      </c>
      <c r="E353" s="58">
        <v>35</v>
      </c>
      <c r="F353" s="59"/>
      <c r="G353" s="41"/>
      <c r="H353" s="1"/>
    </row>
    <row r="354" spans="1:8" ht="66" outlineLevel="1">
      <c r="A354" s="1"/>
      <c r="B354" s="38" t="s">
        <v>244</v>
      </c>
      <c r="C354" s="122" t="s">
        <v>245</v>
      </c>
      <c r="D354" s="39" t="s">
        <v>56</v>
      </c>
      <c r="E354" s="58">
        <v>15</v>
      </c>
      <c r="F354" s="59"/>
      <c r="G354" s="41"/>
      <c r="H354" s="1"/>
    </row>
    <row r="355" spans="1:8" ht="66" outlineLevel="1">
      <c r="A355" s="1"/>
      <c r="B355" s="38" t="s">
        <v>246</v>
      </c>
      <c r="C355" s="122" t="s">
        <v>247</v>
      </c>
      <c r="D355" s="39" t="s">
        <v>56</v>
      </c>
      <c r="E355" s="58">
        <v>10</v>
      </c>
      <c r="F355" s="59"/>
      <c r="G355" s="41"/>
      <c r="H355" s="1"/>
    </row>
    <row r="356" spans="1:8" ht="66" outlineLevel="1">
      <c r="A356" s="1"/>
      <c r="B356" s="38" t="s">
        <v>248</v>
      </c>
      <c r="C356" s="122" t="s">
        <v>249</v>
      </c>
      <c r="D356" s="39" t="s">
        <v>56</v>
      </c>
      <c r="E356" s="58">
        <v>12</v>
      </c>
      <c r="F356" s="59"/>
      <c r="G356" s="41"/>
      <c r="H356" s="1"/>
    </row>
    <row r="357" spans="1:8" ht="66" outlineLevel="1">
      <c r="A357" s="1"/>
      <c r="B357" s="38" t="s">
        <v>250</v>
      </c>
      <c r="C357" s="122" t="s">
        <v>251</v>
      </c>
      <c r="D357" s="39" t="s">
        <v>56</v>
      </c>
      <c r="E357" s="58">
        <v>12</v>
      </c>
      <c r="F357" s="59"/>
      <c r="G357" s="41"/>
      <c r="H357" s="1"/>
    </row>
    <row r="358" spans="1:8" ht="66" outlineLevel="1">
      <c r="A358" s="1"/>
      <c r="B358" s="38" t="s">
        <v>252</v>
      </c>
      <c r="C358" s="122" t="s">
        <v>253</v>
      </c>
      <c r="D358" s="39" t="s">
        <v>56</v>
      </c>
      <c r="E358" s="58">
        <v>35</v>
      </c>
      <c r="F358" s="59"/>
      <c r="G358" s="41"/>
      <c r="H358" s="1"/>
    </row>
    <row r="359" spans="1:8" ht="66" outlineLevel="1">
      <c r="A359" s="1"/>
      <c r="B359" s="38" t="s">
        <v>254</v>
      </c>
      <c r="C359" s="122" t="s">
        <v>255</v>
      </c>
      <c r="D359" s="39" t="s">
        <v>56</v>
      </c>
      <c r="E359" s="58">
        <v>12</v>
      </c>
      <c r="F359" s="59"/>
      <c r="G359" s="41"/>
      <c r="H359" s="1"/>
    </row>
    <row r="360" spans="1:8" ht="66" outlineLevel="1">
      <c r="A360" s="1"/>
      <c r="B360" s="38" t="s">
        <v>256</v>
      </c>
      <c r="C360" s="122" t="s">
        <v>257</v>
      </c>
      <c r="D360" s="39" t="s">
        <v>56</v>
      </c>
      <c r="E360" s="58">
        <v>12</v>
      </c>
      <c r="F360" s="59"/>
      <c r="G360" s="41"/>
      <c r="H360" s="1"/>
    </row>
    <row r="361" spans="1:8" ht="66" outlineLevel="1">
      <c r="A361" s="1"/>
      <c r="B361" s="38" t="s">
        <v>258</v>
      </c>
      <c r="C361" s="122" t="s">
        <v>259</v>
      </c>
      <c r="D361" s="39" t="s">
        <v>56</v>
      </c>
      <c r="E361" s="58">
        <v>4</v>
      </c>
      <c r="F361" s="59"/>
      <c r="G361" s="41"/>
      <c r="H361" s="1"/>
    </row>
    <row r="362" spans="1:8" ht="66" outlineLevel="1">
      <c r="A362" s="1"/>
      <c r="B362" s="38" t="s">
        <v>260</v>
      </c>
      <c r="C362" s="122" t="s">
        <v>261</v>
      </c>
      <c r="D362" s="39" t="s">
        <v>56</v>
      </c>
      <c r="E362" s="58">
        <v>96</v>
      </c>
      <c r="F362" s="59"/>
      <c r="G362" s="41"/>
      <c r="H362" s="1"/>
    </row>
    <row r="363" spans="1:8" ht="66" outlineLevel="1">
      <c r="A363" s="1"/>
      <c r="B363" s="38" t="s">
        <v>262</v>
      </c>
      <c r="C363" s="122" t="s">
        <v>263</v>
      </c>
      <c r="D363" s="39" t="s">
        <v>56</v>
      </c>
      <c r="E363" s="58">
        <v>15</v>
      </c>
      <c r="F363" s="59"/>
      <c r="G363" s="41"/>
      <c r="H363" s="1"/>
    </row>
    <row r="364" spans="1:8" ht="66" outlineLevel="1">
      <c r="A364" s="1"/>
      <c r="B364" s="38" t="s">
        <v>264</v>
      </c>
      <c r="C364" s="122" t="s">
        <v>265</v>
      </c>
      <c r="D364" s="39" t="s">
        <v>56</v>
      </c>
      <c r="E364" s="58">
        <v>12</v>
      </c>
      <c r="F364" s="59"/>
      <c r="G364" s="41"/>
      <c r="H364" s="1"/>
    </row>
    <row r="365" spans="1:8" ht="13.5" customHeight="1">
      <c r="A365" s="1"/>
      <c r="B365" s="34"/>
      <c r="C365" s="122"/>
      <c r="D365" s="35"/>
      <c r="E365" s="35"/>
      <c r="F365" s="36" t="s">
        <v>266</v>
      </c>
      <c r="G365" s="37">
        <f>SUM(G349:G364)</f>
        <v>0</v>
      </c>
      <c r="H365" s="1"/>
    </row>
    <row r="366" spans="1:8" ht="13.5" customHeight="1">
      <c r="A366" s="1"/>
      <c r="B366" s="24">
        <v>1.1299999999999999</v>
      </c>
      <c r="C366" s="119" t="s">
        <v>115</v>
      </c>
      <c r="D366" s="25" t="s">
        <v>14</v>
      </c>
      <c r="E366" s="25"/>
      <c r="F366" s="26"/>
      <c r="G366" s="27"/>
      <c r="H366" s="1"/>
    </row>
    <row r="367" spans="1:8" ht="99" outlineLevel="1">
      <c r="A367" s="1"/>
      <c r="B367" s="38" t="s">
        <v>116</v>
      </c>
      <c r="C367" s="123" t="s">
        <v>117</v>
      </c>
      <c r="D367" s="39" t="s">
        <v>53</v>
      </c>
      <c r="E367" s="39">
        <v>487.22</v>
      </c>
      <c r="F367" s="40"/>
      <c r="G367" s="41"/>
      <c r="H367" s="1"/>
    </row>
    <row r="368" spans="1:8" ht="13.5" customHeight="1" thickBot="1">
      <c r="A368" s="1"/>
      <c r="B368" s="70"/>
      <c r="C368" s="127"/>
      <c r="D368" s="71"/>
      <c r="E368" s="71"/>
      <c r="F368" s="72" t="s">
        <v>118</v>
      </c>
      <c r="G368" s="73">
        <f>SUM(G367)</f>
        <v>0</v>
      </c>
      <c r="H368" s="1"/>
    </row>
    <row r="369" spans="1:8" ht="13.5" customHeight="1">
      <c r="A369" s="1"/>
      <c r="B369" s="74"/>
      <c r="C369" s="102"/>
      <c r="D369" s="163" t="str">
        <f>+B269</f>
        <v>5.  ÁREAS EXTERIORES</v>
      </c>
      <c r="E369" s="164"/>
      <c r="F369" s="165"/>
      <c r="G369" s="75">
        <f>+G368+G365+G347+G339+G333+G307+G303+G291+G286+G280</f>
        <v>0</v>
      </c>
      <c r="H369" s="1"/>
    </row>
    <row r="370" spans="1:8" ht="6" customHeight="1">
      <c r="A370" s="1"/>
      <c r="B370" s="1"/>
      <c r="C370" s="102"/>
      <c r="D370" s="10"/>
      <c r="E370" s="10"/>
      <c r="F370" s="11"/>
      <c r="G370" s="17"/>
      <c r="H370" s="1"/>
    </row>
    <row r="371" spans="1:8" ht="20.25">
      <c r="A371" s="93"/>
      <c r="B371" s="93"/>
      <c r="C371" s="109"/>
      <c r="D371" s="93"/>
      <c r="E371" s="93"/>
      <c r="F371" s="94" t="s">
        <v>267</v>
      </c>
      <c r="G371" s="95">
        <f>+G369+G266+G205+G141+G78</f>
        <v>0</v>
      </c>
      <c r="H371" s="93"/>
    </row>
    <row r="372" spans="1:8" ht="6" customHeight="1">
      <c r="A372" s="1"/>
      <c r="B372" s="1"/>
      <c r="C372" s="102"/>
      <c r="D372" s="10"/>
      <c r="E372" s="10"/>
      <c r="F372" s="11"/>
      <c r="G372" s="17"/>
      <c r="H372" s="1"/>
    </row>
    <row r="373" spans="1:8" ht="13.5" customHeight="1">
      <c r="A373" s="93"/>
      <c r="B373" s="93"/>
      <c r="C373" s="109"/>
      <c r="D373" s="93"/>
      <c r="E373" s="93"/>
      <c r="F373" s="96" t="s">
        <v>268</v>
      </c>
      <c r="G373" s="97">
        <f>+G371*0.16</f>
        <v>0</v>
      </c>
      <c r="H373" s="93"/>
    </row>
    <row r="374" spans="1:8" ht="6" customHeight="1">
      <c r="A374" s="1"/>
      <c r="B374" s="1"/>
      <c r="C374" s="102"/>
      <c r="D374" s="10"/>
      <c r="E374" s="10"/>
      <c r="F374" s="11"/>
      <c r="G374" s="17"/>
      <c r="H374" s="1"/>
    </row>
    <row r="375" spans="1:8" ht="20.25">
      <c r="A375" s="93"/>
      <c r="B375" s="93"/>
      <c r="C375" s="134" t="s">
        <v>269</v>
      </c>
      <c r="D375" s="98"/>
      <c r="E375" s="98"/>
      <c r="F375" s="99"/>
      <c r="G375" s="95">
        <f>+G373+G371</f>
        <v>0</v>
      </c>
      <c r="H375" s="93"/>
    </row>
    <row r="376" spans="1:8" ht="6" customHeight="1">
      <c r="A376" s="1"/>
      <c r="B376" s="1"/>
      <c r="C376" s="102"/>
      <c r="D376" s="10"/>
      <c r="E376" s="10"/>
      <c r="F376" s="11"/>
      <c r="G376" s="17"/>
      <c r="H376" s="1"/>
    </row>
    <row r="377" spans="1:8" ht="20.25">
      <c r="A377" s="1"/>
      <c r="B377" s="1"/>
      <c r="C377" s="102"/>
      <c r="D377" s="141" t="s">
        <v>270</v>
      </c>
      <c r="E377" s="142">
        <v>746.0752</v>
      </c>
      <c r="F377" s="141" t="s">
        <v>271</v>
      </c>
      <c r="G377" s="143">
        <f>+G375/E377</f>
        <v>0</v>
      </c>
      <c r="H377" s="1"/>
    </row>
    <row r="378" spans="1:8" ht="6" customHeight="1">
      <c r="A378" s="1"/>
      <c r="B378" s="1"/>
      <c r="C378" s="102"/>
      <c r="D378" s="10"/>
      <c r="E378" s="10"/>
      <c r="F378" s="11"/>
      <c r="G378" s="17"/>
      <c r="H378" s="1"/>
    </row>
    <row r="379" spans="1:8" ht="13.5" customHeight="1">
      <c r="A379" s="1"/>
      <c r="B379" s="1"/>
      <c r="C379" s="102"/>
      <c r="D379" s="10"/>
      <c r="E379" s="10"/>
      <c r="F379" s="11"/>
      <c r="G379" s="11"/>
      <c r="H379" s="1"/>
    </row>
    <row r="380" spans="1:8" ht="13.5" customHeight="1">
      <c r="A380" s="1"/>
      <c r="B380" s="1"/>
      <c r="C380" s="102"/>
      <c r="D380" s="10"/>
      <c r="E380" s="10"/>
      <c r="F380" s="100"/>
      <c r="G380" s="101"/>
      <c r="H380" s="1"/>
    </row>
    <row r="381" spans="1:8" ht="6" customHeight="1">
      <c r="A381" s="1"/>
      <c r="B381" s="1"/>
      <c r="C381" s="102"/>
      <c r="D381" s="10"/>
      <c r="E381" s="10"/>
      <c r="F381" s="10"/>
      <c r="G381" s="10"/>
      <c r="H381" s="1"/>
    </row>
    <row r="382" spans="1:8" ht="13.5" customHeight="1">
      <c r="A382" s="1"/>
      <c r="B382" s="1"/>
      <c r="C382" s="102"/>
      <c r="D382" s="10"/>
      <c r="E382" s="10"/>
      <c r="F382" s="11"/>
      <c r="G382" s="17"/>
      <c r="H382" s="1"/>
    </row>
    <row r="383" spans="1:8" ht="13.5" customHeight="1">
      <c r="A383" s="1"/>
      <c r="B383" s="1"/>
      <c r="C383" s="102"/>
      <c r="D383" s="10"/>
      <c r="E383" s="10"/>
      <c r="F383" s="11"/>
      <c r="G383" s="17"/>
      <c r="H383" s="1"/>
    </row>
    <row r="384" spans="1:8" ht="13.5" customHeight="1">
      <c r="A384" s="1"/>
      <c r="B384" s="1"/>
      <c r="C384" s="102"/>
      <c r="D384" s="10"/>
      <c r="E384" s="10"/>
      <c r="F384" s="11"/>
      <c r="G384" s="17"/>
      <c r="H384" s="1"/>
    </row>
    <row r="385" spans="1:8" ht="13.5" customHeight="1">
      <c r="A385" s="1"/>
      <c r="B385" s="1"/>
      <c r="C385" s="102"/>
      <c r="D385" s="10"/>
      <c r="E385" s="10"/>
      <c r="F385" s="11"/>
      <c r="G385" s="17"/>
      <c r="H385" s="1"/>
    </row>
    <row r="386" spans="1:8" ht="13.5" customHeight="1">
      <c r="A386" s="1"/>
      <c r="B386" s="1"/>
      <c r="C386" s="102"/>
      <c r="D386" s="10"/>
      <c r="E386" s="10"/>
      <c r="F386" s="11"/>
      <c r="G386" s="17"/>
      <c r="H386" s="1"/>
    </row>
    <row r="387" spans="1:8" ht="13.5" customHeight="1">
      <c r="A387" s="1"/>
      <c r="B387" s="1"/>
      <c r="C387" s="102"/>
      <c r="D387" s="10"/>
      <c r="E387" s="10"/>
      <c r="F387" s="11"/>
      <c r="G387" s="17"/>
      <c r="H387" s="1"/>
    </row>
    <row r="388" spans="1:8" ht="13.5" customHeight="1">
      <c r="A388" s="1"/>
      <c r="B388" s="1"/>
      <c r="C388" s="102"/>
      <c r="D388" s="10"/>
      <c r="E388" s="10"/>
      <c r="F388" s="11"/>
      <c r="G388" s="17"/>
      <c r="H388" s="1"/>
    </row>
    <row r="389" spans="1:8" ht="13.5" customHeight="1">
      <c r="A389" s="1"/>
      <c r="B389" s="1"/>
      <c r="C389" s="102"/>
      <c r="D389" s="10"/>
      <c r="E389" s="10"/>
      <c r="F389" s="11"/>
      <c r="G389" s="17"/>
      <c r="H389" s="1"/>
    </row>
    <row r="390" spans="1:8" ht="13.5" customHeight="1">
      <c r="A390" s="1"/>
      <c r="B390" s="1"/>
      <c r="C390" s="102"/>
      <c r="D390" s="10"/>
      <c r="E390" s="10"/>
      <c r="F390" s="11"/>
      <c r="G390" s="17"/>
      <c r="H390" s="1"/>
    </row>
    <row r="391" spans="1:8" ht="13.5" customHeight="1">
      <c r="A391" s="1"/>
      <c r="B391" s="1"/>
      <c r="C391" s="102"/>
      <c r="D391" s="10"/>
      <c r="E391" s="10"/>
      <c r="F391" s="11"/>
      <c r="G391" s="17"/>
      <c r="H391" s="1"/>
    </row>
    <row r="392" spans="1:8" ht="13.5" customHeight="1">
      <c r="A392" s="1"/>
      <c r="B392" s="1"/>
      <c r="C392" s="102"/>
      <c r="D392" s="10"/>
      <c r="E392" s="10"/>
      <c r="F392" s="11"/>
      <c r="G392" s="17"/>
      <c r="H392" s="1"/>
    </row>
    <row r="393" spans="1:8" ht="13.5" customHeight="1">
      <c r="A393" s="1"/>
      <c r="B393" s="1"/>
      <c r="C393" s="102"/>
      <c r="D393" s="10"/>
      <c r="E393" s="10"/>
      <c r="F393" s="11"/>
      <c r="G393" s="17"/>
      <c r="H393" s="1"/>
    </row>
    <row r="394" spans="1:8" ht="13.5" customHeight="1">
      <c r="A394" s="1"/>
      <c r="B394" s="1"/>
      <c r="C394" s="102"/>
      <c r="D394" s="10"/>
      <c r="E394" s="10"/>
      <c r="F394" s="11"/>
      <c r="G394" s="17"/>
      <c r="H394" s="1"/>
    </row>
    <row r="395" spans="1:8" ht="13.5" customHeight="1">
      <c r="A395" s="1"/>
      <c r="B395" s="1"/>
      <c r="C395" s="102"/>
      <c r="D395" s="10"/>
      <c r="E395" s="10"/>
      <c r="F395" s="11"/>
      <c r="G395" s="17"/>
      <c r="H395" s="1"/>
    </row>
    <row r="396" spans="1:8" ht="13.5" customHeight="1">
      <c r="A396" s="1"/>
      <c r="B396" s="1"/>
      <c r="C396" s="102"/>
      <c r="D396" s="10"/>
      <c r="E396" s="10"/>
      <c r="F396" s="11"/>
      <c r="G396" s="17"/>
      <c r="H396" s="1"/>
    </row>
    <row r="397" spans="1:8" ht="13.5" customHeight="1">
      <c r="A397" s="1"/>
      <c r="B397" s="1"/>
      <c r="C397" s="102"/>
      <c r="D397" s="10"/>
      <c r="E397" s="10"/>
      <c r="F397" s="11"/>
      <c r="G397" s="17"/>
      <c r="H397" s="1"/>
    </row>
    <row r="398" spans="1:8" ht="13.5" customHeight="1">
      <c r="A398" s="1"/>
      <c r="B398" s="1"/>
      <c r="C398" s="102"/>
      <c r="D398" s="10"/>
      <c r="E398" s="10"/>
      <c r="F398" s="11"/>
      <c r="G398" s="17"/>
      <c r="H398" s="1"/>
    </row>
    <row r="399" spans="1:8" ht="13.5" customHeight="1">
      <c r="A399" s="1"/>
      <c r="B399" s="1"/>
      <c r="C399" s="102"/>
      <c r="D399" s="10"/>
      <c r="E399" s="10"/>
      <c r="F399" s="11"/>
      <c r="G399" s="17"/>
      <c r="H399" s="1"/>
    </row>
    <row r="400" spans="1:8" ht="13.5" customHeight="1">
      <c r="A400" s="1"/>
      <c r="B400" s="1"/>
      <c r="C400" s="102"/>
      <c r="D400" s="10"/>
      <c r="E400" s="10"/>
      <c r="F400" s="11"/>
      <c r="G400" s="17"/>
      <c r="H400" s="1"/>
    </row>
    <row r="401" spans="1:8" ht="13.5" customHeight="1">
      <c r="A401" s="1"/>
      <c r="B401" s="1"/>
      <c r="C401" s="102"/>
      <c r="D401" s="10"/>
      <c r="E401" s="10"/>
      <c r="F401" s="11"/>
      <c r="G401" s="17"/>
      <c r="H401" s="1"/>
    </row>
    <row r="402" spans="1:8" ht="13.5" customHeight="1">
      <c r="A402" s="1"/>
      <c r="B402" s="1"/>
      <c r="C402" s="102"/>
      <c r="D402" s="10"/>
      <c r="E402" s="10"/>
      <c r="F402" s="11"/>
      <c r="G402" s="17"/>
      <c r="H402" s="1"/>
    </row>
    <row r="403" spans="1:8" ht="13.5" customHeight="1">
      <c r="A403" s="1"/>
      <c r="B403" s="1"/>
      <c r="C403" s="102"/>
      <c r="D403" s="10"/>
      <c r="E403" s="10"/>
      <c r="F403" s="11"/>
      <c r="G403" s="17"/>
      <c r="H403" s="1"/>
    </row>
    <row r="404" spans="1:8" ht="13.5" customHeight="1">
      <c r="A404" s="1"/>
      <c r="B404" s="1"/>
      <c r="C404" s="102"/>
      <c r="D404" s="10"/>
      <c r="E404" s="10"/>
      <c r="F404" s="11"/>
      <c r="G404" s="17"/>
      <c r="H404" s="1"/>
    </row>
    <row r="405" spans="1:8" ht="13.5" customHeight="1">
      <c r="A405" s="1"/>
      <c r="B405" s="1"/>
      <c r="C405" s="102"/>
      <c r="D405" s="10"/>
      <c r="E405" s="10"/>
      <c r="F405" s="11"/>
      <c r="G405" s="17"/>
      <c r="H405" s="1"/>
    </row>
    <row r="406" spans="1:8" ht="13.5" customHeight="1">
      <c r="A406" s="1"/>
      <c r="B406" s="1"/>
      <c r="C406" s="102"/>
      <c r="D406" s="10"/>
      <c r="E406" s="10"/>
      <c r="F406" s="11"/>
      <c r="G406" s="17"/>
      <c r="H406" s="1"/>
    </row>
    <row r="407" spans="1:8" ht="13.5" customHeight="1">
      <c r="A407" s="1"/>
      <c r="B407" s="1"/>
      <c r="C407" s="102"/>
      <c r="D407" s="10"/>
      <c r="E407" s="10"/>
      <c r="F407" s="11"/>
      <c r="G407" s="17"/>
      <c r="H407" s="1"/>
    </row>
    <row r="408" spans="1:8" ht="13.5" customHeight="1">
      <c r="A408" s="1"/>
      <c r="B408" s="1"/>
      <c r="C408" s="102"/>
      <c r="D408" s="10"/>
      <c r="E408" s="10"/>
      <c r="F408" s="11"/>
      <c r="G408" s="17"/>
      <c r="H408" s="1"/>
    </row>
    <row r="409" spans="1:8" ht="13.5" customHeight="1">
      <c r="A409" s="1"/>
      <c r="B409" s="1"/>
      <c r="C409" s="102"/>
      <c r="D409" s="10"/>
      <c r="E409" s="10"/>
      <c r="F409" s="11"/>
      <c r="G409" s="17"/>
      <c r="H409" s="1"/>
    </row>
    <row r="410" spans="1:8" ht="13.5" customHeight="1">
      <c r="A410" s="1"/>
      <c r="B410" s="1"/>
      <c r="C410" s="102"/>
      <c r="D410" s="10"/>
      <c r="E410" s="10"/>
      <c r="F410" s="11"/>
      <c r="G410" s="17"/>
      <c r="H410" s="1"/>
    </row>
    <row r="411" spans="1:8" ht="13.5" customHeight="1">
      <c r="A411" s="1"/>
      <c r="B411" s="1"/>
      <c r="C411" s="102"/>
      <c r="D411" s="10"/>
      <c r="E411" s="10"/>
      <c r="F411" s="11"/>
      <c r="G411" s="17"/>
      <c r="H411" s="1"/>
    </row>
    <row r="412" spans="1:8" ht="13.5" customHeight="1">
      <c r="A412" s="1"/>
      <c r="B412" s="1"/>
      <c r="C412" s="102"/>
      <c r="D412" s="10"/>
      <c r="E412" s="10"/>
      <c r="F412" s="11"/>
      <c r="G412" s="17"/>
      <c r="H412" s="1"/>
    </row>
    <row r="413" spans="1:8" ht="13.5" customHeight="1">
      <c r="A413" s="1"/>
      <c r="B413" s="1"/>
      <c r="C413" s="102"/>
      <c r="D413" s="10"/>
      <c r="E413" s="10"/>
      <c r="F413" s="11"/>
      <c r="G413" s="17"/>
      <c r="H413" s="1"/>
    </row>
    <row r="414" spans="1:8" ht="13.5" customHeight="1">
      <c r="A414" s="1"/>
      <c r="B414" s="1"/>
      <c r="C414" s="102"/>
      <c r="D414" s="10"/>
      <c r="E414" s="10"/>
      <c r="F414" s="11"/>
      <c r="G414" s="17"/>
      <c r="H414" s="1"/>
    </row>
    <row r="415" spans="1:8" ht="13.5" customHeight="1">
      <c r="A415" s="1"/>
      <c r="B415" s="1"/>
      <c r="C415" s="102"/>
      <c r="D415" s="10"/>
      <c r="E415" s="10"/>
      <c r="F415" s="11"/>
      <c r="G415" s="17"/>
      <c r="H415" s="1"/>
    </row>
    <row r="416" spans="1:8" ht="13.5" customHeight="1">
      <c r="A416" s="1"/>
      <c r="B416" s="1"/>
      <c r="C416" s="102"/>
      <c r="D416" s="10"/>
      <c r="E416" s="10"/>
      <c r="F416" s="11"/>
      <c r="G416" s="17"/>
      <c r="H416" s="1"/>
    </row>
    <row r="417" spans="1:8" ht="13.5" customHeight="1">
      <c r="A417" s="1"/>
      <c r="B417" s="1"/>
      <c r="C417" s="102"/>
      <c r="D417" s="10"/>
      <c r="E417" s="10"/>
      <c r="F417" s="11"/>
      <c r="G417" s="17"/>
      <c r="H417" s="1"/>
    </row>
    <row r="418" spans="1:8" ht="13.5" customHeight="1">
      <c r="A418" s="1"/>
      <c r="B418" s="1"/>
      <c r="C418" s="102"/>
      <c r="D418" s="10"/>
      <c r="E418" s="10"/>
      <c r="F418" s="11"/>
      <c r="G418" s="17"/>
      <c r="H418" s="1"/>
    </row>
    <row r="419" spans="1:8" ht="13.5" customHeight="1">
      <c r="A419" s="1"/>
      <c r="B419" s="1"/>
      <c r="C419" s="102"/>
      <c r="D419" s="10"/>
      <c r="E419" s="10"/>
      <c r="F419" s="11"/>
      <c r="G419" s="17"/>
      <c r="H419" s="1"/>
    </row>
    <row r="420" spans="1:8" ht="13.5" customHeight="1">
      <c r="A420" s="1"/>
      <c r="B420" s="1"/>
      <c r="C420" s="102"/>
      <c r="D420" s="10"/>
      <c r="E420" s="10"/>
      <c r="F420" s="11"/>
      <c r="G420" s="17"/>
      <c r="H420" s="1"/>
    </row>
    <row r="421" spans="1:8" ht="13.5" customHeight="1">
      <c r="A421" s="1"/>
      <c r="B421" s="1"/>
      <c r="C421" s="102"/>
      <c r="D421" s="10"/>
      <c r="E421" s="10"/>
      <c r="F421" s="11"/>
      <c r="G421" s="17"/>
      <c r="H421" s="1"/>
    </row>
    <row r="422" spans="1:8" ht="13.5" customHeight="1">
      <c r="A422" s="1"/>
      <c r="B422" s="1"/>
      <c r="C422" s="102"/>
      <c r="D422" s="10"/>
      <c r="E422" s="10"/>
      <c r="F422" s="11"/>
      <c r="G422" s="17"/>
      <c r="H422" s="1"/>
    </row>
    <row r="423" spans="1:8" ht="13.5" customHeight="1">
      <c r="A423" s="1"/>
      <c r="B423" s="1"/>
      <c r="C423" s="102"/>
      <c r="D423" s="10"/>
      <c r="E423" s="10"/>
      <c r="F423" s="11"/>
      <c r="G423" s="17"/>
      <c r="H423" s="1"/>
    </row>
    <row r="424" spans="1:8" ht="13.5" customHeight="1">
      <c r="A424" s="1"/>
      <c r="B424" s="1"/>
      <c r="C424" s="102"/>
      <c r="D424" s="10"/>
      <c r="E424" s="10"/>
      <c r="F424" s="11"/>
      <c r="G424" s="17"/>
      <c r="H424" s="1"/>
    </row>
    <row r="425" spans="1:8" ht="13.5" customHeight="1">
      <c r="A425" s="1"/>
      <c r="B425" s="1"/>
      <c r="C425" s="102"/>
      <c r="D425" s="10"/>
      <c r="E425" s="10"/>
      <c r="F425" s="11"/>
      <c r="G425" s="17"/>
      <c r="H425" s="1"/>
    </row>
    <row r="426" spans="1:8" ht="13.5" customHeight="1">
      <c r="A426" s="1"/>
      <c r="B426" s="1"/>
      <c r="C426" s="102"/>
      <c r="D426" s="10"/>
      <c r="E426" s="10"/>
      <c r="F426" s="11"/>
      <c r="G426" s="17"/>
      <c r="H426" s="1"/>
    </row>
    <row r="427" spans="1:8" ht="13.5" customHeight="1">
      <c r="A427" s="1"/>
      <c r="B427" s="1"/>
      <c r="C427" s="102"/>
      <c r="D427" s="10"/>
      <c r="E427" s="10"/>
      <c r="F427" s="11"/>
      <c r="G427" s="17"/>
      <c r="H427" s="1"/>
    </row>
    <row r="428" spans="1:8" ht="13.5" customHeight="1">
      <c r="A428" s="1"/>
      <c r="B428" s="1"/>
      <c r="C428" s="102"/>
      <c r="D428" s="10"/>
      <c r="E428" s="10"/>
      <c r="F428" s="11"/>
      <c r="G428" s="17"/>
      <c r="H428" s="1"/>
    </row>
    <row r="429" spans="1:8" ht="13.5" customHeight="1">
      <c r="A429" s="1"/>
      <c r="B429" s="1"/>
      <c r="C429" s="102"/>
      <c r="D429" s="10"/>
      <c r="E429" s="10"/>
      <c r="F429" s="11"/>
      <c r="G429" s="17"/>
      <c r="H429" s="1"/>
    </row>
    <row r="430" spans="1:8" ht="13.5" customHeight="1">
      <c r="A430" s="1"/>
      <c r="B430" s="1"/>
      <c r="C430" s="102"/>
      <c r="D430" s="10"/>
      <c r="E430" s="10"/>
      <c r="F430" s="11"/>
      <c r="G430" s="17"/>
      <c r="H430" s="1"/>
    </row>
    <row r="431" spans="1:8" ht="13.5" customHeight="1">
      <c r="A431" s="1"/>
      <c r="B431" s="1"/>
      <c r="C431" s="102"/>
      <c r="D431" s="10"/>
      <c r="E431" s="10"/>
      <c r="F431" s="11"/>
      <c r="G431" s="17"/>
      <c r="H431" s="1"/>
    </row>
    <row r="432" spans="1:8" ht="13.5" customHeight="1">
      <c r="A432" s="1"/>
      <c r="B432" s="1"/>
      <c r="C432" s="102"/>
      <c r="D432" s="10"/>
      <c r="E432" s="10"/>
      <c r="F432" s="11"/>
      <c r="G432" s="17"/>
      <c r="H432" s="1"/>
    </row>
    <row r="433" spans="1:8" ht="13.5" customHeight="1">
      <c r="A433" s="1"/>
      <c r="B433" s="1"/>
      <c r="C433" s="102"/>
      <c r="D433" s="10"/>
      <c r="E433" s="10"/>
      <c r="F433" s="11"/>
      <c r="G433" s="17"/>
      <c r="H433" s="1"/>
    </row>
    <row r="434" spans="1:8" ht="13.5" customHeight="1">
      <c r="A434" s="1"/>
      <c r="B434" s="1"/>
      <c r="C434" s="102"/>
      <c r="D434" s="10"/>
      <c r="E434" s="10"/>
      <c r="F434" s="11"/>
      <c r="G434" s="17"/>
      <c r="H434" s="1"/>
    </row>
    <row r="435" spans="1:8" ht="13.5" customHeight="1">
      <c r="A435" s="1"/>
      <c r="B435" s="1"/>
      <c r="C435" s="102"/>
      <c r="D435" s="10"/>
      <c r="E435" s="10"/>
      <c r="F435" s="11"/>
      <c r="G435" s="17"/>
      <c r="H435" s="1"/>
    </row>
    <row r="436" spans="1:8" ht="13.5" customHeight="1">
      <c r="A436" s="1"/>
      <c r="B436" s="1"/>
      <c r="C436" s="102"/>
      <c r="D436" s="10"/>
      <c r="E436" s="10"/>
      <c r="F436" s="11"/>
      <c r="G436" s="17"/>
      <c r="H436" s="1"/>
    </row>
    <row r="437" spans="1:8" ht="13.5" customHeight="1">
      <c r="A437" s="1"/>
      <c r="B437" s="1"/>
      <c r="C437" s="102"/>
      <c r="D437" s="10"/>
      <c r="E437" s="10"/>
      <c r="F437" s="11"/>
      <c r="G437" s="17"/>
      <c r="H437" s="1"/>
    </row>
    <row r="438" spans="1:8" ht="13.5" customHeight="1">
      <c r="A438" s="1"/>
      <c r="B438" s="1"/>
      <c r="C438" s="102"/>
      <c r="D438" s="10"/>
      <c r="E438" s="10"/>
      <c r="F438" s="11"/>
      <c r="G438" s="17"/>
      <c r="H438" s="1"/>
    </row>
    <row r="439" spans="1:8" ht="13.5" customHeight="1">
      <c r="A439" s="1"/>
      <c r="B439" s="1"/>
      <c r="C439" s="102"/>
      <c r="D439" s="10"/>
      <c r="E439" s="10"/>
      <c r="F439" s="11"/>
      <c r="G439" s="17"/>
      <c r="H439" s="1"/>
    </row>
    <row r="440" spans="1:8" ht="13.5" customHeight="1">
      <c r="A440" s="1"/>
      <c r="B440" s="1"/>
      <c r="C440" s="102"/>
      <c r="D440" s="10"/>
      <c r="E440" s="10"/>
      <c r="F440" s="11"/>
      <c r="G440" s="17"/>
      <c r="H440" s="1"/>
    </row>
    <row r="441" spans="1:8" ht="13.5" customHeight="1">
      <c r="A441" s="1"/>
      <c r="B441" s="1"/>
      <c r="C441" s="102"/>
      <c r="D441" s="10"/>
      <c r="E441" s="10"/>
      <c r="F441" s="11"/>
      <c r="G441" s="17"/>
      <c r="H441" s="1"/>
    </row>
    <row r="442" spans="1:8" ht="13.5" customHeight="1">
      <c r="A442" s="1"/>
      <c r="B442" s="1"/>
      <c r="C442" s="102"/>
      <c r="D442" s="10"/>
      <c r="E442" s="10"/>
      <c r="F442" s="11"/>
      <c r="G442" s="17"/>
      <c r="H442" s="1"/>
    </row>
    <row r="443" spans="1:8" ht="13.5" customHeight="1">
      <c r="A443" s="1"/>
      <c r="B443" s="1"/>
      <c r="C443" s="102"/>
      <c r="D443" s="10"/>
      <c r="E443" s="10"/>
      <c r="F443" s="11"/>
      <c r="G443" s="17"/>
      <c r="H443" s="1"/>
    </row>
    <row r="444" spans="1:8" ht="13.5" customHeight="1">
      <c r="A444" s="1"/>
      <c r="B444" s="1"/>
      <c r="C444" s="102"/>
      <c r="D444" s="10"/>
      <c r="E444" s="10"/>
      <c r="F444" s="11"/>
      <c r="G444" s="17"/>
      <c r="H444" s="1"/>
    </row>
    <row r="445" spans="1:8" ht="13.5" customHeight="1">
      <c r="A445" s="1"/>
      <c r="B445" s="1"/>
      <c r="C445" s="102"/>
      <c r="D445" s="10"/>
      <c r="E445" s="10"/>
      <c r="F445" s="11"/>
      <c r="G445" s="17"/>
      <c r="H445" s="1"/>
    </row>
    <row r="446" spans="1:8" ht="13.5" customHeight="1">
      <c r="A446" s="1"/>
      <c r="B446" s="1"/>
      <c r="C446" s="102"/>
      <c r="D446" s="10"/>
      <c r="E446" s="10"/>
      <c r="F446" s="11"/>
      <c r="G446" s="17"/>
      <c r="H446" s="1"/>
    </row>
    <row r="447" spans="1:8" ht="13.5" customHeight="1">
      <c r="A447" s="1"/>
      <c r="B447" s="1"/>
      <c r="C447" s="102"/>
      <c r="D447" s="10"/>
      <c r="E447" s="10"/>
      <c r="F447" s="11"/>
      <c r="G447" s="17"/>
      <c r="H447" s="1"/>
    </row>
    <row r="448" spans="1:8" ht="13.5" customHeight="1">
      <c r="A448" s="1"/>
      <c r="B448" s="1"/>
      <c r="C448" s="102"/>
      <c r="D448" s="10"/>
      <c r="E448" s="10"/>
      <c r="F448" s="11"/>
      <c r="G448" s="17"/>
      <c r="H448" s="1"/>
    </row>
    <row r="449" spans="1:8" ht="13.5" customHeight="1">
      <c r="A449" s="1"/>
      <c r="B449" s="1"/>
      <c r="C449" s="102"/>
      <c r="D449" s="10"/>
      <c r="E449" s="10"/>
      <c r="F449" s="11"/>
      <c r="G449" s="17"/>
      <c r="H449" s="1"/>
    </row>
    <row r="450" spans="1:8" ht="13.5" customHeight="1">
      <c r="A450" s="1"/>
      <c r="B450" s="1"/>
      <c r="C450" s="102"/>
      <c r="D450" s="10"/>
      <c r="E450" s="10"/>
      <c r="F450" s="11"/>
      <c r="G450" s="17"/>
      <c r="H450" s="1"/>
    </row>
    <row r="451" spans="1:8" ht="13.5" customHeight="1">
      <c r="A451" s="1"/>
      <c r="B451" s="1"/>
      <c r="C451" s="102"/>
      <c r="D451" s="10"/>
      <c r="E451" s="10"/>
      <c r="F451" s="11"/>
      <c r="G451" s="17"/>
      <c r="H451" s="1"/>
    </row>
    <row r="452" spans="1:8" ht="13.5" customHeight="1">
      <c r="A452" s="1"/>
      <c r="B452" s="1"/>
      <c r="C452" s="102"/>
      <c r="D452" s="10"/>
      <c r="E452" s="10"/>
      <c r="F452" s="11"/>
      <c r="G452" s="17"/>
      <c r="H452" s="1"/>
    </row>
    <row r="453" spans="1:8" ht="13.5" customHeight="1">
      <c r="A453" s="1"/>
      <c r="B453" s="1"/>
      <c r="C453" s="102"/>
      <c r="D453" s="10"/>
      <c r="E453" s="10"/>
      <c r="F453" s="11"/>
      <c r="G453" s="17"/>
      <c r="H453" s="1"/>
    </row>
    <row r="454" spans="1:8" ht="13.5" customHeight="1">
      <c r="A454" s="1"/>
      <c r="B454" s="1"/>
      <c r="C454" s="102"/>
      <c r="D454" s="10"/>
      <c r="E454" s="10"/>
      <c r="F454" s="11"/>
      <c r="G454" s="17"/>
      <c r="H454" s="1"/>
    </row>
    <row r="455" spans="1:8" ht="13.5" customHeight="1">
      <c r="A455" s="1"/>
      <c r="B455" s="1"/>
      <c r="C455" s="102"/>
      <c r="D455" s="10"/>
      <c r="E455" s="10"/>
      <c r="F455" s="11"/>
      <c r="G455" s="17"/>
      <c r="H455" s="1"/>
    </row>
    <row r="456" spans="1:8" ht="13.5" customHeight="1">
      <c r="A456" s="1"/>
      <c r="B456" s="1"/>
      <c r="C456" s="102"/>
      <c r="D456" s="10"/>
      <c r="E456" s="10"/>
      <c r="F456" s="11"/>
      <c r="G456" s="17"/>
      <c r="H456" s="1"/>
    </row>
    <row r="457" spans="1:8" ht="13.5" customHeight="1">
      <c r="A457" s="1"/>
      <c r="B457" s="1"/>
      <c r="C457" s="102"/>
      <c r="D457" s="10"/>
      <c r="E457" s="10"/>
      <c r="F457" s="11"/>
      <c r="G457" s="17"/>
      <c r="H457" s="1"/>
    </row>
    <row r="458" spans="1:8" ht="13.5" customHeight="1">
      <c r="A458" s="1"/>
      <c r="B458" s="1"/>
      <c r="C458" s="102"/>
      <c r="D458" s="10"/>
      <c r="E458" s="10"/>
      <c r="F458" s="11"/>
      <c r="G458" s="17"/>
      <c r="H458" s="1"/>
    </row>
    <row r="459" spans="1:8" ht="13.5" customHeight="1">
      <c r="A459" s="1"/>
      <c r="B459" s="1"/>
      <c r="C459" s="102"/>
      <c r="D459" s="10"/>
      <c r="E459" s="10"/>
      <c r="F459" s="11"/>
      <c r="G459" s="17"/>
      <c r="H459" s="1"/>
    </row>
    <row r="460" spans="1:8" ht="13.5" customHeight="1">
      <c r="A460" s="1"/>
      <c r="B460" s="1"/>
      <c r="C460" s="102"/>
      <c r="D460" s="10"/>
      <c r="E460" s="10"/>
      <c r="F460" s="11"/>
      <c r="G460" s="17"/>
      <c r="H460" s="1"/>
    </row>
    <row r="461" spans="1:8" ht="13.5" customHeight="1">
      <c r="A461" s="1"/>
      <c r="B461" s="1"/>
      <c r="C461" s="102"/>
      <c r="D461" s="10"/>
      <c r="E461" s="10"/>
      <c r="F461" s="11"/>
      <c r="G461" s="17"/>
      <c r="H461" s="1"/>
    </row>
    <row r="462" spans="1:8" ht="13.5" customHeight="1">
      <c r="A462" s="1"/>
      <c r="B462" s="1"/>
      <c r="C462" s="102"/>
      <c r="D462" s="10"/>
      <c r="E462" s="10"/>
      <c r="F462" s="11"/>
      <c r="G462" s="17"/>
      <c r="H462" s="1"/>
    </row>
    <row r="463" spans="1:8" ht="13.5" customHeight="1">
      <c r="A463" s="1"/>
      <c r="B463" s="1"/>
      <c r="C463" s="102"/>
      <c r="D463" s="10"/>
      <c r="E463" s="10"/>
      <c r="F463" s="11"/>
      <c r="G463" s="17"/>
      <c r="H463" s="1"/>
    </row>
    <row r="464" spans="1:8" ht="13.5" customHeight="1">
      <c r="A464" s="1"/>
      <c r="B464" s="1"/>
      <c r="C464" s="102"/>
      <c r="D464" s="10"/>
      <c r="E464" s="10"/>
      <c r="F464" s="11"/>
      <c r="G464" s="17"/>
      <c r="H464" s="1"/>
    </row>
    <row r="465" spans="1:8" ht="13.5" customHeight="1">
      <c r="A465" s="1"/>
      <c r="B465" s="1"/>
      <c r="C465" s="102"/>
      <c r="D465" s="10"/>
      <c r="E465" s="10"/>
      <c r="F465" s="11"/>
      <c r="G465" s="17"/>
      <c r="H465" s="1"/>
    </row>
    <row r="466" spans="1:8" ht="13.5" customHeight="1">
      <c r="A466" s="1"/>
      <c r="B466" s="1"/>
      <c r="C466" s="102"/>
      <c r="D466" s="10"/>
      <c r="E466" s="10"/>
      <c r="F466" s="11"/>
      <c r="G466" s="17"/>
      <c r="H466" s="1"/>
    </row>
    <row r="467" spans="1:8" ht="13.5" customHeight="1">
      <c r="A467" s="1"/>
      <c r="B467" s="1"/>
      <c r="C467" s="102"/>
      <c r="D467" s="10"/>
      <c r="E467" s="10"/>
      <c r="F467" s="11"/>
      <c r="G467" s="17"/>
      <c r="H467" s="1"/>
    </row>
    <row r="468" spans="1:8" ht="13.5" customHeight="1">
      <c r="A468" s="1"/>
      <c r="B468" s="1"/>
      <c r="C468" s="102"/>
      <c r="D468" s="10"/>
      <c r="E468" s="10"/>
      <c r="F468" s="11"/>
      <c r="G468" s="17"/>
      <c r="H468" s="1"/>
    </row>
    <row r="469" spans="1:8" ht="13.5" customHeight="1">
      <c r="A469" s="1"/>
      <c r="B469" s="1"/>
      <c r="C469" s="102"/>
      <c r="D469" s="10"/>
      <c r="E469" s="10"/>
      <c r="F469" s="11"/>
      <c r="G469" s="17"/>
      <c r="H469" s="1"/>
    </row>
    <row r="470" spans="1:8" ht="13.5" customHeight="1">
      <c r="A470" s="1"/>
      <c r="B470" s="1"/>
      <c r="C470" s="102"/>
      <c r="D470" s="10"/>
      <c r="E470" s="10"/>
      <c r="F470" s="11"/>
      <c r="G470" s="17"/>
      <c r="H470" s="1"/>
    </row>
    <row r="471" spans="1:8" ht="13.5" customHeight="1">
      <c r="A471" s="1"/>
      <c r="B471" s="1"/>
      <c r="C471" s="102"/>
      <c r="D471" s="10"/>
      <c r="E471" s="10"/>
      <c r="F471" s="11"/>
      <c r="G471" s="17"/>
      <c r="H471" s="1"/>
    </row>
    <row r="472" spans="1:8" ht="13.5" customHeight="1">
      <c r="A472" s="1"/>
      <c r="B472" s="1"/>
      <c r="C472" s="102"/>
      <c r="D472" s="10"/>
      <c r="E472" s="10"/>
      <c r="F472" s="11"/>
      <c r="G472" s="17"/>
      <c r="H472" s="1"/>
    </row>
    <row r="473" spans="1:8" ht="13.5" customHeight="1">
      <c r="A473" s="1"/>
      <c r="B473" s="1"/>
      <c r="C473" s="102"/>
      <c r="D473" s="10"/>
      <c r="E473" s="10"/>
      <c r="F473" s="11"/>
      <c r="G473" s="17"/>
      <c r="H473" s="1"/>
    </row>
    <row r="474" spans="1:8" ht="13.5" customHeight="1">
      <c r="A474" s="1"/>
      <c r="B474" s="1"/>
      <c r="C474" s="102"/>
      <c r="D474" s="10"/>
      <c r="E474" s="10"/>
      <c r="F474" s="11"/>
      <c r="G474" s="17"/>
      <c r="H474" s="1"/>
    </row>
    <row r="475" spans="1:8" ht="13.5" customHeight="1">
      <c r="A475" s="1"/>
      <c r="B475" s="1"/>
      <c r="C475" s="102"/>
      <c r="D475" s="10"/>
      <c r="E475" s="10"/>
      <c r="F475" s="11"/>
      <c r="G475" s="17"/>
      <c r="H475" s="1"/>
    </row>
    <row r="476" spans="1:8" ht="13.5" customHeight="1">
      <c r="A476" s="1"/>
      <c r="B476" s="1"/>
      <c r="C476" s="102"/>
      <c r="D476" s="10"/>
      <c r="E476" s="10"/>
      <c r="F476" s="11"/>
      <c r="G476" s="17"/>
      <c r="H476" s="1"/>
    </row>
    <row r="477" spans="1:8" ht="13.5" customHeight="1">
      <c r="A477" s="1"/>
      <c r="B477" s="1"/>
      <c r="C477" s="102"/>
      <c r="D477" s="10"/>
      <c r="E477" s="10"/>
      <c r="F477" s="11"/>
      <c r="G477" s="17"/>
      <c r="H477" s="1"/>
    </row>
    <row r="478" spans="1:8" ht="13.5" customHeight="1">
      <c r="A478" s="1"/>
      <c r="B478" s="1"/>
      <c r="C478" s="102"/>
      <c r="D478" s="10"/>
      <c r="E478" s="10"/>
      <c r="F478" s="11"/>
      <c r="G478" s="17"/>
      <c r="H478" s="1"/>
    </row>
    <row r="479" spans="1:8" ht="13.5" customHeight="1">
      <c r="A479" s="1"/>
      <c r="B479" s="1"/>
      <c r="C479" s="102"/>
      <c r="D479" s="10"/>
      <c r="E479" s="10"/>
      <c r="F479" s="11"/>
      <c r="G479" s="17"/>
      <c r="H479" s="1"/>
    </row>
    <row r="480" spans="1:8" ht="13.5" customHeight="1">
      <c r="A480" s="1"/>
      <c r="B480" s="1"/>
      <c r="C480" s="102"/>
      <c r="D480" s="10"/>
      <c r="E480" s="10"/>
      <c r="F480" s="11"/>
      <c r="G480" s="17"/>
      <c r="H480" s="1"/>
    </row>
    <row r="481" spans="1:8" ht="13.5" customHeight="1">
      <c r="A481" s="1"/>
      <c r="B481" s="1"/>
      <c r="C481" s="102"/>
      <c r="D481" s="10"/>
      <c r="E481" s="10"/>
      <c r="F481" s="11"/>
      <c r="G481" s="17"/>
      <c r="H481" s="1"/>
    </row>
    <row r="482" spans="1:8" ht="13.5" customHeight="1">
      <c r="A482" s="1"/>
      <c r="B482" s="1"/>
      <c r="C482" s="102"/>
      <c r="D482" s="10"/>
      <c r="E482" s="10"/>
      <c r="F482" s="11"/>
      <c r="G482" s="17"/>
      <c r="H482" s="1"/>
    </row>
    <row r="483" spans="1:8" ht="13.5" customHeight="1">
      <c r="A483" s="1"/>
      <c r="B483" s="1"/>
      <c r="C483" s="102"/>
      <c r="D483" s="10"/>
      <c r="E483" s="10"/>
      <c r="F483" s="11"/>
      <c r="G483" s="17"/>
      <c r="H483" s="1"/>
    </row>
    <row r="484" spans="1:8" ht="13.5" customHeight="1">
      <c r="A484" s="1"/>
      <c r="B484" s="1"/>
      <c r="C484" s="102"/>
      <c r="D484" s="10"/>
      <c r="E484" s="10"/>
      <c r="F484" s="11"/>
      <c r="G484" s="17"/>
      <c r="H484" s="1"/>
    </row>
    <row r="485" spans="1:8" ht="13.5" customHeight="1">
      <c r="A485" s="1"/>
      <c r="B485" s="1"/>
      <c r="C485" s="102"/>
      <c r="D485" s="10"/>
      <c r="E485" s="10"/>
      <c r="F485" s="11"/>
      <c r="G485" s="17"/>
      <c r="H485" s="1"/>
    </row>
    <row r="486" spans="1:8" ht="13.5" customHeight="1">
      <c r="A486" s="1"/>
      <c r="B486" s="1"/>
      <c r="C486" s="102"/>
      <c r="D486" s="10"/>
      <c r="E486" s="10"/>
      <c r="F486" s="11"/>
      <c r="G486" s="17"/>
      <c r="H486" s="1"/>
    </row>
    <row r="487" spans="1:8" ht="13.5" customHeight="1">
      <c r="A487" s="1"/>
      <c r="B487" s="1"/>
      <c r="C487" s="102"/>
      <c r="D487" s="10"/>
      <c r="E487" s="10"/>
      <c r="F487" s="11"/>
      <c r="G487" s="17"/>
      <c r="H487" s="1"/>
    </row>
    <row r="488" spans="1:8" ht="13.5" customHeight="1">
      <c r="A488" s="1"/>
      <c r="B488" s="1"/>
      <c r="C488" s="102"/>
      <c r="D488" s="10"/>
      <c r="E488" s="10"/>
      <c r="F488" s="11"/>
      <c r="G488" s="17"/>
      <c r="H488" s="1"/>
    </row>
    <row r="489" spans="1:8" ht="13.5" customHeight="1">
      <c r="A489" s="1"/>
      <c r="B489" s="1"/>
      <c r="C489" s="102"/>
      <c r="D489" s="10"/>
      <c r="E489" s="10"/>
      <c r="F489" s="11"/>
      <c r="G489" s="17"/>
      <c r="H489" s="1"/>
    </row>
    <row r="490" spans="1:8" ht="13.5" customHeight="1">
      <c r="A490" s="1"/>
      <c r="B490" s="1"/>
      <c r="C490" s="102"/>
      <c r="D490" s="10"/>
      <c r="E490" s="10"/>
      <c r="F490" s="11"/>
      <c r="G490" s="17"/>
      <c r="H490" s="1"/>
    </row>
    <row r="491" spans="1:8" ht="13.5" customHeight="1">
      <c r="A491" s="1"/>
      <c r="B491" s="1"/>
      <c r="C491" s="102"/>
      <c r="D491" s="10"/>
      <c r="E491" s="10"/>
      <c r="F491" s="11"/>
      <c r="G491" s="17"/>
      <c r="H491" s="1"/>
    </row>
    <row r="492" spans="1:8" ht="13.5" customHeight="1">
      <c r="A492" s="1"/>
      <c r="B492" s="1"/>
      <c r="C492" s="102"/>
      <c r="D492" s="10"/>
      <c r="E492" s="10"/>
      <c r="F492" s="11"/>
      <c r="G492" s="17"/>
      <c r="H492" s="1"/>
    </row>
    <row r="493" spans="1:8" ht="13.5" customHeight="1">
      <c r="A493" s="1"/>
      <c r="B493" s="1"/>
      <c r="C493" s="102"/>
      <c r="D493" s="10"/>
      <c r="E493" s="10"/>
      <c r="F493" s="11"/>
      <c r="G493" s="17"/>
      <c r="H493" s="1"/>
    </row>
    <row r="494" spans="1:8" ht="13.5" customHeight="1">
      <c r="A494" s="1"/>
      <c r="B494" s="1"/>
      <c r="C494" s="102"/>
      <c r="D494" s="10"/>
      <c r="E494" s="10"/>
      <c r="F494" s="11"/>
      <c r="G494" s="17"/>
      <c r="H494" s="1"/>
    </row>
    <row r="495" spans="1:8" ht="13.5" customHeight="1">
      <c r="A495" s="1"/>
      <c r="B495" s="1"/>
      <c r="C495" s="102"/>
      <c r="D495" s="10"/>
      <c r="E495" s="10"/>
      <c r="F495" s="11"/>
      <c r="G495" s="17"/>
      <c r="H495" s="1"/>
    </row>
    <row r="496" spans="1:8" ht="13.5" customHeight="1">
      <c r="A496" s="1"/>
      <c r="B496" s="1"/>
      <c r="C496" s="102"/>
      <c r="D496" s="10"/>
      <c r="E496" s="10"/>
      <c r="F496" s="11"/>
      <c r="G496" s="17"/>
      <c r="H496" s="1"/>
    </row>
    <row r="497" spans="1:8" ht="13.5" customHeight="1">
      <c r="A497" s="1"/>
      <c r="B497" s="1"/>
      <c r="C497" s="102"/>
      <c r="D497" s="10"/>
      <c r="E497" s="10"/>
      <c r="F497" s="11"/>
      <c r="G497" s="17"/>
      <c r="H497" s="1"/>
    </row>
    <row r="498" spans="1:8" ht="13.5" customHeight="1">
      <c r="A498" s="1"/>
      <c r="B498" s="1"/>
      <c r="C498" s="102"/>
      <c r="D498" s="10"/>
      <c r="E498" s="10"/>
      <c r="F498" s="11"/>
      <c r="G498" s="17"/>
      <c r="H498" s="1"/>
    </row>
    <row r="499" spans="1:8" ht="13.5" customHeight="1">
      <c r="A499" s="1"/>
      <c r="B499" s="1"/>
      <c r="C499" s="102"/>
      <c r="D499" s="10"/>
      <c r="E499" s="10"/>
      <c r="F499" s="11"/>
      <c r="G499" s="17"/>
      <c r="H499" s="1"/>
    </row>
    <row r="500" spans="1:8" ht="13.5" customHeight="1">
      <c r="A500" s="1"/>
      <c r="B500" s="1"/>
      <c r="C500" s="102"/>
      <c r="D500" s="10"/>
      <c r="E500" s="10"/>
      <c r="F500" s="11"/>
      <c r="G500" s="17"/>
      <c r="H500" s="1"/>
    </row>
    <row r="501" spans="1:8" ht="13.5" customHeight="1">
      <c r="A501" s="1"/>
      <c r="B501" s="1"/>
      <c r="C501" s="102"/>
      <c r="D501" s="10"/>
      <c r="E501" s="10"/>
      <c r="F501" s="11"/>
      <c r="G501" s="17"/>
      <c r="H501" s="1"/>
    </row>
    <row r="502" spans="1:8" ht="13.5" customHeight="1">
      <c r="A502" s="1"/>
      <c r="B502" s="1"/>
      <c r="C502" s="102"/>
      <c r="D502" s="10"/>
      <c r="E502" s="10"/>
      <c r="F502" s="11"/>
      <c r="G502" s="17"/>
      <c r="H502" s="1"/>
    </row>
    <row r="503" spans="1:8" ht="13.5" customHeight="1">
      <c r="A503" s="1"/>
      <c r="B503" s="1"/>
      <c r="C503" s="102"/>
      <c r="D503" s="10"/>
      <c r="E503" s="10"/>
      <c r="F503" s="11"/>
      <c r="G503" s="17"/>
      <c r="H503" s="1"/>
    </row>
    <row r="504" spans="1:8" ht="13.5" customHeight="1">
      <c r="A504" s="1"/>
      <c r="B504" s="1"/>
      <c r="C504" s="102"/>
      <c r="D504" s="10"/>
      <c r="E504" s="10"/>
      <c r="F504" s="11"/>
      <c r="G504" s="17"/>
      <c r="H504" s="1"/>
    </row>
    <row r="505" spans="1:8" ht="13.5" customHeight="1">
      <c r="A505" s="1"/>
      <c r="B505" s="1"/>
      <c r="C505" s="102"/>
      <c r="D505" s="10"/>
      <c r="E505" s="10"/>
      <c r="F505" s="11"/>
      <c r="G505" s="17"/>
      <c r="H505" s="1"/>
    </row>
    <row r="506" spans="1:8" ht="13.5" customHeight="1">
      <c r="A506" s="1"/>
      <c r="B506" s="1"/>
      <c r="C506" s="102"/>
      <c r="D506" s="10"/>
      <c r="E506" s="10"/>
      <c r="F506" s="11"/>
      <c r="G506" s="17"/>
      <c r="H506" s="1"/>
    </row>
    <row r="507" spans="1:8" ht="13.5" customHeight="1">
      <c r="A507" s="1"/>
      <c r="B507" s="1"/>
      <c r="C507" s="102"/>
      <c r="D507" s="10"/>
      <c r="E507" s="10"/>
      <c r="F507" s="11"/>
      <c r="G507" s="17"/>
      <c r="H507" s="1"/>
    </row>
    <row r="508" spans="1:8" ht="13.5" customHeight="1">
      <c r="A508" s="1"/>
      <c r="B508" s="1"/>
      <c r="C508" s="102"/>
      <c r="D508" s="10"/>
      <c r="E508" s="10"/>
      <c r="F508" s="11"/>
      <c r="G508" s="17"/>
      <c r="H508" s="1"/>
    </row>
    <row r="509" spans="1:8" ht="13.5" customHeight="1">
      <c r="A509" s="1"/>
      <c r="B509" s="1"/>
      <c r="C509" s="102"/>
      <c r="D509" s="10"/>
      <c r="E509" s="10"/>
      <c r="F509" s="11"/>
      <c r="G509" s="17"/>
      <c r="H509" s="1"/>
    </row>
    <row r="510" spans="1:8" ht="13.5" customHeight="1">
      <c r="A510" s="1"/>
      <c r="B510" s="1"/>
      <c r="C510" s="102"/>
      <c r="D510" s="10"/>
      <c r="E510" s="10"/>
      <c r="F510" s="11"/>
      <c r="G510" s="17"/>
      <c r="H510" s="1"/>
    </row>
    <row r="511" spans="1:8" ht="13.5" customHeight="1">
      <c r="A511" s="1"/>
      <c r="B511" s="1"/>
      <c r="C511" s="102"/>
      <c r="D511" s="10"/>
      <c r="E511" s="10"/>
      <c r="F511" s="11"/>
      <c r="G511" s="17"/>
      <c r="H511" s="1"/>
    </row>
    <row r="512" spans="1:8" ht="13.5" customHeight="1">
      <c r="A512" s="1"/>
      <c r="B512" s="1"/>
      <c r="C512" s="102"/>
      <c r="D512" s="10"/>
      <c r="E512" s="10"/>
      <c r="F512" s="11"/>
      <c r="G512" s="17"/>
      <c r="H512" s="1"/>
    </row>
    <row r="513" spans="1:8" ht="13.5" customHeight="1">
      <c r="A513" s="1"/>
      <c r="B513" s="1"/>
      <c r="C513" s="102"/>
      <c r="D513" s="10"/>
      <c r="E513" s="10"/>
      <c r="F513" s="11"/>
      <c r="G513" s="17"/>
      <c r="H513" s="1"/>
    </row>
    <row r="514" spans="1:8" ht="13.5" customHeight="1">
      <c r="A514" s="1"/>
      <c r="B514" s="1"/>
      <c r="C514" s="102"/>
      <c r="D514" s="10"/>
      <c r="E514" s="10"/>
      <c r="F514" s="11"/>
      <c r="G514" s="17"/>
      <c r="H514" s="1"/>
    </row>
    <row r="515" spans="1:8" ht="13.5" customHeight="1">
      <c r="A515" s="1"/>
      <c r="B515" s="1"/>
      <c r="C515" s="102"/>
      <c r="D515" s="10"/>
      <c r="E515" s="10"/>
      <c r="F515" s="11"/>
      <c r="G515" s="17"/>
      <c r="H515" s="1"/>
    </row>
    <row r="516" spans="1:8" ht="13.5" customHeight="1">
      <c r="A516" s="1"/>
      <c r="B516" s="1"/>
      <c r="C516" s="102"/>
      <c r="D516" s="10"/>
      <c r="E516" s="10"/>
      <c r="F516" s="11"/>
      <c r="G516" s="17"/>
      <c r="H516" s="1"/>
    </row>
    <row r="517" spans="1:8" ht="13.5" customHeight="1">
      <c r="A517" s="1"/>
      <c r="B517" s="1"/>
      <c r="C517" s="102"/>
      <c r="D517" s="10"/>
      <c r="E517" s="10"/>
      <c r="F517" s="11"/>
      <c r="G517" s="17"/>
      <c r="H517" s="1"/>
    </row>
    <row r="518" spans="1:8" ht="13.5" customHeight="1">
      <c r="A518" s="1"/>
      <c r="B518" s="1"/>
      <c r="C518" s="102"/>
      <c r="D518" s="10"/>
      <c r="E518" s="10"/>
      <c r="F518" s="11"/>
      <c r="G518" s="17"/>
      <c r="H518" s="1"/>
    </row>
    <row r="519" spans="1:8" ht="13.5" customHeight="1">
      <c r="A519" s="1"/>
      <c r="B519" s="1"/>
      <c r="C519" s="102"/>
      <c r="D519" s="10"/>
      <c r="E519" s="10"/>
      <c r="F519" s="11"/>
      <c r="G519" s="17"/>
      <c r="H519" s="1"/>
    </row>
    <row r="520" spans="1:8" ht="13.5" customHeight="1">
      <c r="A520" s="1"/>
      <c r="B520" s="1"/>
      <c r="C520" s="102"/>
      <c r="D520" s="10"/>
      <c r="E520" s="10"/>
      <c r="F520" s="11"/>
      <c r="G520" s="17"/>
      <c r="H520" s="1"/>
    </row>
    <row r="521" spans="1:8" ht="13.5" customHeight="1">
      <c r="A521" s="1"/>
      <c r="B521" s="1"/>
      <c r="C521" s="102"/>
      <c r="D521" s="10"/>
      <c r="E521" s="10"/>
      <c r="F521" s="11"/>
      <c r="G521" s="17"/>
      <c r="H521" s="1"/>
    </row>
    <row r="522" spans="1:8" ht="13.5" customHeight="1">
      <c r="A522" s="1"/>
      <c r="B522" s="1"/>
      <c r="C522" s="102"/>
      <c r="D522" s="10"/>
      <c r="E522" s="10"/>
      <c r="F522" s="11"/>
      <c r="G522" s="17"/>
      <c r="H522" s="1"/>
    </row>
    <row r="523" spans="1:8" ht="13.5" customHeight="1">
      <c r="A523" s="1"/>
      <c r="B523" s="1"/>
      <c r="C523" s="102"/>
      <c r="D523" s="10"/>
      <c r="E523" s="10"/>
      <c r="F523" s="11"/>
      <c r="G523" s="17"/>
      <c r="H523" s="1"/>
    </row>
    <row r="524" spans="1:8" ht="13.5" customHeight="1">
      <c r="A524" s="1"/>
      <c r="B524" s="1"/>
      <c r="C524" s="102"/>
      <c r="D524" s="10"/>
      <c r="E524" s="10"/>
      <c r="F524" s="11"/>
      <c r="G524" s="17"/>
      <c r="H524" s="1"/>
    </row>
    <row r="525" spans="1:8" ht="13.5" customHeight="1">
      <c r="A525" s="1"/>
      <c r="B525" s="1"/>
      <c r="C525" s="102"/>
      <c r="D525" s="10"/>
      <c r="E525" s="10"/>
      <c r="F525" s="11"/>
      <c r="G525" s="17"/>
      <c r="H525" s="1"/>
    </row>
    <row r="526" spans="1:8" ht="13.5" customHeight="1">
      <c r="A526" s="1"/>
      <c r="B526" s="1"/>
      <c r="C526" s="102"/>
      <c r="D526" s="10"/>
      <c r="E526" s="10"/>
      <c r="F526" s="11"/>
      <c r="G526" s="17"/>
      <c r="H526" s="1"/>
    </row>
    <row r="527" spans="1:8" ht="13.5" customHeight="1">
      <c r="A527" s="1"/>
      <c r="B527" s="1"/>
      <c r="C527" s="102"/>
      <c r="D527" s="10"/>
      <c r="E527" s="10"/>
      <c r="F527" s="11"/>
      <c r="G527" s="17"/>
      <c r="H527" s="1"/>
    </row>
    <row r="528" spans="1:8" ht="13.5" customHeight="1">
      <c r="A528" s="1"/>
      <c r="B528" s="1"/>
      <c r="C528" s="102"/>
      <c r="D528" s="10"/>
      <c r="E528" s="10"/>
      <c r="F528" s="11"/>
      <c r="G528" s="17"/>
      <c r="H528" s="1"/>
    </row>
    <row r="529" spans="1:8" ht="13.5" customHeight="1">
      <c r="A529" s="1"/>
      <c r="B529" s="1"/>
      <c r="C529" s="102"/>
      <c r="D529" s="10"/>
      <c r="E529" s="10"/>
      <c r="F529" s="11"/>
      <c r="G529" s="17"/>
      <c r="H529" s="1"/>
    </row>
    <row r="530" spans="1:8" ht="13.5" customHeight="1">
      <c r="A530" s="1"/>
      <c r="B530" s="1"/>
      <c r="C530" s="102"/>
      <c r="D530" s="10"/>
      <c r="E530" s="10"/>
      <c r="F530" s="11"/>
      <c r="G530" s="17"/>
      <c r="H530" s="1"/>
    </row>
    <row r="531" spans="1:8" ht="13.5" customHeight="1">
      <c r="A531" s="1"/>
      <c r="B531" s="1"/>
      <c r="C531" s="102"/>
      <c r="D531" s="10"/>
      <c r="E531" s="10"/>
      <c r="F531" s="11"/>
      <c r="G531" s="17"/>
      <c r="H531" s="1"/>
    </row>
    <row r="532" spans="1:8" ht="13.5" customHeight="1">
      <c r="A532" s="1"/>
      <c r="B532" s="1"/>
      <c r="C532" s="102"/>
      <c r="D532" s="10"/>
      <c r="E532" s="10"/>
      <c r="F532" s="11"/>
      <c r="G532" s="17"/>
      <c r="H532" s="1"/>
    </row>
    <row r="533" spans="1:8" ht="13.5" customHeight="1">
      <c r="A533" s="1"/>
      <c r="B533" s="1"/>
      <c r="C533" s="102"/>
      <c r="D533" s="10"/>
      <c r="E533" s="10"/>
      <c r="F533" s="11"/>
      <c r="G533" s="17"/>
      <c r="H533" s="1"/>
    </row>
    <row r="534" spans="1:8" ht="13.5" customHeight="1">
      <c r="A534" s="1"/>
      <c r="B534" s="1"/>
      <c r="C534" s="102"/>
      <c r="D534" s="10"/>
      <c r="E534" s="10"/>
      <c r="F534" s="11"/>
      <c r="G534" s="17"/>
      <c r="H534" s="1"/>
    </row>
    <row r="535" spans="1:8" ht="13.5" customHeight="1">
      <c r="A535" s="1"/>
      <c r="B535" s="1"/>
      <c r="C535" s="102"/>
      <c r="D535" s="10"/>
      <c r="E535" s="10"/>
      <c r="F535" s="11"/>
      <c r="G535" s="17"/>
      <c r="H535" s="1"/>
    </row>
    <row r="536" spans="1:8" ht="13.5" customHeight="1">
      <c r="A536" s="1"/>
      <c r="B536" s="1"/>
      <c r="C536" s="102"/>
      <c r="D536" s="10"/>
      <c r="E536" s="10"/>
      <c r="F536" s="11"/>
      <c r="G536" s="17"/>
      <c r="H536" s="1"/>
    </row>
    <row r="537" spans="1:8" ht="13.5" customHeight="1">
      <c r="A537" s="1"/>
      <c r="B537" s="1"/>
      <c r="C537" s="102"/>
      <c r="D537" s="10"/>
      <c r="E537" s="10"/>
      <c r="F537" s="11"/>
      <c r="G537" s="17"/>
      <c r="H537" s="1"/>
    </row>
    <row r="538" spans="1:8" ht="13.5" customHeight="1">
      <c r="A538" s="1"/>
      <c r="B538" s="1"/>
      <c r="C538" s="102"/>
      <c r="D538" s="10"/>
      <c r="E538" s="10"/>
      <c r="F538" s="11"/>
      <c r="G538" s="17"/>
      <c r="H538" s="1"/>
    </row>
    <row r="539" spans="1:8" ht="13.5" customHeight="1">
      <c r="A539" s="1"/>
      <c r="B539" s="1"/>
      <c r="C539" s="102"/>
      <c r="D539" s="10"/>
      <c r="E539" s="10"/>
      <c r="F539" s="11"/>
      <c r="G539" s="17"/>
      <c r="H539" s="1"/>
    </row>
    <row r="540" spans="1:8" ht="13.5" customHeight="1">
      <c r="A540" s="1"/>
      <c r="B540" s="1"/>
      <c r="C540" s="102"/>
      <c r="D540" s="10"/>
      <c r="E540" s="10"/>
      <c r="F540" s="11"/>
      <c r="G540" s="17"/>
      <c r="H540" s="1"/>
    </row>
    <row r="541" spans="1:8" ht="13.5" customHeight="1">
      <c r="A541" s="1"/>
      <c r="B541" s="1"/>
      <c r="C541" s="102"/>
      <c r="D541" s="10"/>
      <c r="E541" s="10"/>
      <c r="F541" s="11"/>
      <c r="G541" s="17"/>
      <c r="H541" s="1"/>
    </row>
    <row r="542" spans="1:8" ht="13.5" customHeight="1">
      <c r="A542" s="1"/>
      <c r="B542" s="1"/>
      <c r="C542" s="102"/>
      <c r="D542" s="10"/>
      <c r="E542" s="10"/>
      <c r="F542" s="11"/>
      <c r="G542" s="17"/>
      <c r="H542" s="1"/>
    </row>
    <row r="543" spans="1:8" ht="13.5" customHeight="1">
      <c r="A543" s="1"/>
      <c r="B543" s="1"/>
      <c r="C543" s="102"/>
      <c r="D543" s="10"/>
      <c r="E543" s="10"/>
      <c r="F543" s="11"/>
      <c r="G543" s="17"/>
      <c r="H543" s="1"/>
    </row>
    <row r="544" spans="1:8" ht="13.5" customHeight="1">
      <c r="A544" s="1"/>
      <c r="B544" s="1"/>
      <c r="C544" s="102"/>
      <c r="D544" s="10"/>
      <c r="E544" s="10"/>
      <c r="F544" s="11"/>
      <c r="G544" s="17"/>
      <c r="H544" s="1"/>
    </row>
    <row r="545" spans="1:8" ht="13.5" customHeight="1">
      <c r="A545" s="1"/>
      <c r="B545" s="1"/>
      <c r="C545" s="102"/>
      <c r="D545" s="10"/>
      <c r="E545" s="10"/>
      <c r="F545" s="11"/>
      <c r="G545" s="17"/>
      <c r="H545" s="1"/>
    </row>
    <row r="546" spans="1:8" ht="13.5" customHeight="1">
      <c r="A546" s="1"/>
      <c r="B546" s="1"/>
      <c r="C546" s="102"/>
      <c r="D546" s="10"/>
      <c r="E546" s="10"/>
      <c r="F546" s="11"/>
      <c r="G546" s="17"/>
      <c r="H546" s="1"/>
    </row>
    <row r="547" spans="1:8" ht="13.5" customHeight="1">
      <c r="A547" s="1"/>
      <c r="B547" s="1"/>
      <c r="C547" s="102"/>
      <c r="D547" s="10"/>
      <c r="E547" s="10"/>
      <c r="F547" s="11"/>
      <c r="G547" s="17"/>
      <c r="H547" s="1"/>
    </row>
    <row r="548" spans="1:8" ht="13.5" customHeight="1">
      <c r="A548" s="1"/>
      <c r="B548" s="1"/>
      <c r="C548" s="102"/>
      <c r="D548" s="10"/>
      <c r="E548" s="10"/>
      <c r="F548" s="11"/>
      <c r="G548" s="17"/>
      <c r="H548" s="1"/>
    </row>
    <row r="549" spans="1:8" ht="13.5" customHeight="1">
      <c r="A549" s="1"/>
      <c r="B549" s="1"/>
      <c r="C549" s="102"/>
      <c r="D549" s="10"/>
      <c r="E549" s="10"/>
      <c r="F549" s="11"/>
      <c r="G549" s="17"/>
      <c r="H549" s="1"/>
    </row>
    <row r="550" spans="1:8" ht="13.5" customHeight="1">
      <c r="A550" s="1"/>
      <c r="B550" s="1"/>
      <c r="C550" s="102"/>
      <c r="D550" s="10"/>
      <c r="E550" s="10"/>
      <c r="F550" s="11"/>
      <c r="G550" s="17"/>
      <c r="H550" s="1"/>
    </row>
    <row r="551" spans="1:8" ht="13.5" customHeight="1">
      <c r="A551" s="1"/>
      <c r="B551" s="1"/>
      <c r="C551" s="102"/>
      <c r="D551" s="10"/>
      <c r="E551" s="10"/>
      <c r="F551" s="11"/>
      <c r="G551" s="17"/>
      <c r="H551" s="1"/>
    </row>
    <row r="552" spans="1:8" ht="13.5" customHeight="1">
      <c r="A552" s="1"/>
      <c r="B552" s="1"/>
      <c r="C552" s="102"/>
      <c r="D552" s="10"/>
      <c r="E552" s="10"/>
      <c r="F552" s="11"/>
      <c r="G552" s="17"/>
      <c r="H552" s="1"/>
    </row>
    <row r="553" spans="1:8" ht="13.5" customHeight="1">
      <c r="A553" s="1"/>
      <c r="B553" s="1"/>
      <c r="C553" s="102"/>
      <c r="D553" s="10"/>
      <c r="E553" s="10"/>
      <c r="F553" s="11"/>
      <c r="G553" s="17"/>
      <c r="H553" s="1"/>
    </row>
    <row r="554" spans="1:8" ht="13.5" customHeight="1">
      <c r="A554" s="1"/>
      <c r="B554" s="1"/>
      <c r="C554" s="102"/>
      <c r="D554" s="10"/>
      <c r="E554" s="10"/>
      <c r="F554" s="11"/>
      <c r="G554" s="17"/>
      <c r="H554" s="1"/>
    </row>
    <row r="555" spans="1:8" ht="13.5" customHeight="1">
      <c r="A555" s="1"/>
      <c r="B555" s="1"/>
      <c r="C555" s="102"/>
      <c r="D555" s="10"/>
      <c r="E555" s="10"/>
      <c r="F555" s="11"/>
      <c r="G555" s="17"/>
      <c r="H555" s="1"/>
    </row>
    <row r="556" spans="1:8" ht="13.5" customHeight="1">
      <c r="A556" s="1"/>
      <c r="B556" s="1"/>
      <c r="C556" s="102"/>
      <c r="D556" s="10"/>
      <c r="E556" s="10"/>
      <c r="F556" s="11"/>
      <c r="G556" s="17"/>
      <c r="H556" s="1"/>
    </row>
    <row r="557" spans="1:8" ht="13.5" customHeight="1">
      <c r="A557" s="1"/>
      <c r="B557" s="1"/>
      <c r="C557" s="102"/>
      <c r="D557" s="10"/>
      <c r="E557" s="10"/>
      <c r="F557" s="11"/>
      <c r="G557" s="17"/>
      <c r="H557" s="1"/>
    </row>
    <row r="558" spans="1:8" ht="13.5" customHeight="1">
      <c r="A558" s="1"/>
      <c r="B558" s="1"/>
      <c r="C558" s="102"/>
      <c r="D558" s="10"/>
      <c r="E558" s="10"/>
      <c r="F558" s="11"/>
      <c r="G558" s="17"/>
      <c r="H558" s="1"/>
    </row>
    <row r="559" spans="1:8" ht="13.5" customHeight="1">
      <c r="A559" s="1"/>
      <c r="B559" s="1"/>
      <c r="C559" s="102"/>
      <c r="D559" s="10"/>
      <c r="E559" s="10"/>
      <c r="F559" s="11"/>
      <c r="G559" s="17"/>
      <c r="H559" s="1"/>
    </row>
    <row r="560" spans="1:8" ht="13.5" customHeight="1">
      <c r="A560" s="1"/>
      <c r="B560" s="1"/>
      <c r="C560" s="102"/>
      <c r="D560" s="10"/>
      <c r="E560" s="10"/>
      <c r="F560" s="11"/>
      <c r="G560" s="17"/>
      <c r="H560" s="1"/>
    </row>
    <row r="561" spans="1:8" ht="13.5" customHeight="1">
      <c r="A561" s="1"/>
      <c r="B561" s="1"/>
      <c r="C561" s="102"/>
      <c r="D561" s="10"/>
      <c r="E561" s="10"/>
      <c r="F561" s="11"/>
      <c r="G561" s="17"/>
      <c r="H561" s="1"/>
    </row>
    <row r="562" spans="1:8" ht="13.5" customHeight="1">
      <c r="A562" s="1"/>
      <c r="B562" s="1"/>
      <c r="C562" s="102"/>
      <c r="D562" s="10"/>
      <c r="E562" s="10"/>
      <c r="F562" s="11"/>
      <c r="G562" s="17"/>
      <c r="H562" s="1"/>
    </row>
    <row r="563" spans="1:8" ht="13.5" customHeight="1">
      <c r="A563" s="1"/>
      <c r="B563" s="1"/>
      <c r="C563" s="102"/>
      <c r="D563" s="10"/>
      <c r="E563" s="10"/>
      <c r="F563" s="11"/>
      <c r="G563" s="17"/>
      <c r="H563" s="1"/>
    </row>
    <row r="564" spans="1:8" ht="13.5" customHeight="1">
      <c r="A564" s="1"/>
      <c r="B564" s="1"/>
      <c r="C564" s="102"/>
      <c r="D564" s="10"/>
      <c r="E564" s="10"/>
      <c r="F564" s="11"/>
      <c r="G564" s="17"/>
      <c r="H564" s="1"/>
    </row>
    <row r="565" spans="1:8" ht="13.5" customHeight="1">
      <c r="A565" s="1"/>
      <c r="B565" s="1"/>
      <c r="C565" s="102"/>
      <c r="D565" s="10"/>
      <c r="E565" s="10"/>
      <c r="F565" s="11"/>
      <c r="G565" s="17"/>
      <c r="H565" s="1"/>
    </row>
    <row r="566" spans="1:8" ht="13.5" customHeight="1">
      <c r="A566" s="1"/>
      <c r="B566" s="1"/>
      <c r="C566" s="102"/>
      <c r="D566" s="10"/>
      <c r="E566" s="10"/>
      <c r="F566" s="11"/>
      <c r="G566" s="17"/>
      <c r="H566" s="1"/>
    </row>
    <row r="567" spans="1:8" ht="13.5" customHeight="1">
      <c r="A567" s="1"/>
      <c r="B567" s="1"/>
      <c r="C567" s="102"/>
      <c r="D567" s="10"/>
      <c r="E567" s="10"/>
      <c r="F567" s="11"/>
      <c r="G567" s="17"/>
      <c r="H567" s="1"/>
    </row>
    <row r="568" spans="1:8" ht="13.5" customHeight="1">
      <c r="A568" s="1"/>
      <c r="B568" s="1"/>
      <c r="C568" s="102"/>
      <c r="D568" s="10"/>
      <c r="E568" s="10"/>
      <c r="F568" s="11"/>
      <c r="G568" s="17"/>
      <c r="H568" s="1"/>
    </row>
    <row r="569" spans="1:8" ht="13.5" customHeight="1">
      <c r="A569" s="1"/>
      <c r="B569" s="1"/>
      <c r="C569" s="102"/>
      <c r="D569" s="10"/>
      <c r="E569" s="10"/>
      <c r="F569" s="11"/>
      <c r="G569" s="17"/>
      <c r="H569" s="1"/>
    </row>
    <row r="570" spans="1:8" ht="13.5" customHeight="1">
      <c r="A570" s="1"/>
      <c r="B570" s="1"/>
      <c r="C570" s="102"/>
      <c r="D570" s="10"/>
      <c r="E570" s="10"/>
      <c r="F570" s="11"/>
      <c r="G570" s="17"/>
      <c r="H570" s="1"/>
    </row>
    <row r="571" spans="1:8" ht="13.5" customHeight="1">
      <c r="A571" s="1"/>
      <c r="B571" s="1"/>
      <c r="C571" s="102"/>
      <c r="D571" s="10"/>
      <c r="E571" s="10"/>
      <c r="F571" s="11"/>
      <c r="G571" s="17"/>
      <c r="H571" s="1"/>
    </row>
    <row r="572" spans="1:8" ht="13.5" customHeight="1">
      <c r="A572" s="1"/>
      <c r="B572" s="1"/>
      <c r="C572" s="102"/>
      <c r="D572" s="10"/>
      <c r="E572" s="10"/>
      <c r="F572" s="11"/>
      <c r="G572" s="17"/>
      <c r="H572" s="1"/>
    </row>
    <row r="573" spans="1:8" ht="13.5" customHeight="1">
      <c r="A573" s="1"/>
      <c r="B573" s="1"/>
      <c r="C573" s="102"/>
      <c r="D573" s="10"/>
      <c r="E573" s="10"/>
      <c r="F573" s="11"/>
      <c r="G573" s="17"/>
      <c r="H573" s="1"/>
    </row>
    <row r="574" spans="1:8" ht="13.5" customHeight="1">
      <c r="A574" s="1"/>
      <c r="B574" s="1"/>
      <c r="C574" s="102"/>
      <c r="D574" s="10"/>
      <c r="E574" s="10"/>
      <c r="F574" s="11"/>
      <c r="G574" s="17"/>
      <c r="H574" s="1"/>
    </row>
    <row r="575" spans="1:8" ht="13.5" customHeight="1">
      <c r="A575" s="1"/>
      <c r="B575" s="1"/>
      <c r="C575" s="102"/>
      <c r="D575" s="10"/>
      <c r="E575" s="10"/>
      <c r="F575" s="11"/>
      <c r="G575" s="17"/>
      <c r="H575" s="1"/>
    </row>
    <row r="576" spans="1:8" ht="13.5" customHeight="1">
      <c r="A576" s="1"/>
      <c r="B576" s="1"/>
      <c r="C576" s="102"/>
      <c r="D576" s="10"/>
      <c r="E576" s="10"/>
      <c r="F576" s="11"/>
      <c r="G576" s="17"/>
      <c r="H576" s="1"/>
    </row>
    <row r="577" spans="1:8" ht="13.5" customHeight="1">
      <c r="A577" s="1"/>
      <c r="B577" s="1"/>
      <c r="C577" s="102"/>
      <c r="D577" s="10"/>
      <c r="E577" s="10"/>
      <c r="F577" s="11"/>
      <c r="G577" s="17"/>
      <c r="H577" s="1"/>
    </row>
    <row r="578" spans="1:8" ht="13.5" customHeight="1">
      <c r="A578" s="1"/>
      <c r="B578" s="1"/>
      <c r="C578" s="102"/>
      <c r="D578" s="10"/>
      <c r="E578" s="10"/>
      <c r="F578" s="11"/>
      <c r="G578" s="17"/>
      <c r="H578" s="1"/>
    </row>
    <row r="579" spans="1:8" ht="13.5" customHeight="1">
      <c r="A579" s="1"/>
      <c r="B579" s="1"/>
      <c r="C579" s="102"/>
      <c r="D579" s="10"/>
      <c r="E579" s="10"/>
      <c r="F579" s="11"/>
      <c r="G579" s="17"/>
      <c r="H579" s="1"/>
    </row>
    <row r="580" spans="1:8" ht="13.5" customHeight="1">
      <c r="A580" s="1"/>
      <c r="B580" s="1"/>
      <c r="C580" s="102"/>
      <c r="D580" s="10"/>
      <c r="E580" s="10"/>
      <c r="F580" s="11"/>
      <c r="G580" s="17"/>
      <c r="H580" s="1"/>
    </row>
    <row r="581" spans="1:8" ht="13.5" customHeight="1">
      <c r="A581" s="1"/>
      <c r="B581" s="1"/>
      <c r="C581" s="102"/>
      <c r="D581" s="10"/>
      <c r="E581" s="10"/>
      <c r="F581" s="11"/>
      <c r="G581" s="17"/>
      <c r="H581" s="1"/>
    </row>
    <row r="582" spans="1:8" ht="13.5" customHeight="1">
      <c r="A582" s="1"/>
      <c r="B582" s="1"/>
      <c r="C582" s="102"/>
      <c r="D582" s="10"/>
      <c r="E582" s="10"/>
      <c r="F582" s="11"/>
      <c r="G582" s="17"/>
      <c r="H582" s="1"/>
    </row>
    <row r="583" spans="1:8" ht="15.75" customHeight="1"/>
    <row r="584" spans="1:8" ht="15.75" customHeight="1"/>
    <row r="585" spans="1:8" ht="15.75" customHeight="1"/>
    <row r="586" spans="1:8" ht="15.75" customHeight="1"/>
    <row r="587" spans="1:8" ht="15.75" customHeight="1"/>
    <row r="588" spans="1:8" ht="15.75" customHeight="1"/>
    <row r="589" spans="1:8" ht="15.75" customHeight="1"/>
    <row r="590" spans="1:8" ht="15.75" customHeight="1"/>
    <row r="591" spans="1:8" ht="15.75" customHeight="1"/>
    <row r="592" spans="1:8"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sheetData>
  <autoFilter ref="C1:C381" xr:uid="{00000000-0009-0000-0000-000000000000}"/>
  <mergeCells count="5">
    <mergeCell ref="D369:F369"/>
    <mergeCell ref="D78:F78"/>
    <mergeCell ref="D141:F141"/>
    <mergeCell ref="D205:F205"/>
    <mergeCell ref="D266:F266"/>
  </mergeCells>
  <printOptions horizontalCentered="1"/>
  <pageMargins left="0.39370078740157483" right="0.39370078740157483" top="0.39370078740157483" bottom="0.39370078740157483" header="0.51181102362204722" footer="0.51181102362204722"/>
  <pageSetup scale="55" fitToHeight="0" orientation="portrait" r:id="rId1"/>
  <headerFooter>
    <oddHeader>&amp;R&amp;"Century Gothic,Normal"&amp;P/&amp;N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vt:lpstr>
      <vt:lpstr>CAT!Área_de_impresión</vt:lpstr>
      <vt:lpstr>CAT!Títulos_a_imprimir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RM</dc:creator>
  <cp:lastModifiedBy>Licencia Office Operaciones 1</cp:lastModifiedBy>
  <cp:lastPrinted>2023-11-13T22:44:10Z</cp:lastPrinted>
  <dcterms:created xsi:type="dcterms:W3CDTF">2023-11-13T14:38:55Z</dcterms:created>
  <dcterms:modified xsi:type="dcterms:W3CDTF">2023-11-22T22:57:19Z</dcterms:modified>
</cp:coreProperties>
</file>